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6050" windowHeight="6270" activeTab="0"/>
  </bookViews>
  <sheets>
    <sheet name="Conciliación BP y Aduana" sheetId="1" r:id="rId1"/>
  </sheets>
  <definedNames>
    <definedName name="_xlnm.Print_Area" localSheetId="0">'Conciliación BP y Aduana'!$A$2:$FE$27</definedName>
    <definedName name="_xlnm.Print_Titles" localSheetId="0">'Conciliación BP y Aduana'!$A:$A</definedName>
  </definedNames>
  <calcPr fullCalcOnLoad="1"/>
</workbook>
</file>

<file path=xl/sharedStrings.xml><?xml version="1.0" encoding="utf-8"?>
<sst xmlns="http://schemas.openxmlformats.org/spreadsheetml/2006/main" count="264" uniqueCount="106">
  <si>
    <t>Exportaciones</t>
  </si>
  <si>
    <t>Importaciones</t>
  </si>
  <si>
    <t>- Manufactura de Insumos Propiedad de Otros</t>
  </si>
  <si>
    <t>I TRIM 2008</t>
  </si>
  <si>
    <t>II TRIM 2008</t>
  </si>
  <si>
    <t>III TRIM 2008</t>
  </si>
  <si>
    <t>IV TRIM 2008</t>
  </si>
  <si>
    <t>AÑO 2008</t>
  </si>
  <si>
    <t>I TRIM 2009</t>
  </si>
  <si>
    <t>II TRIM 2009</t>
  </si>
  <si>
    <t>III TRIM 2009</t>
  </si>
  <si>
    <t>IV TRIM 2009</t>
  </si>
  <si>
    <t>AÑO 2009</t>
  </si>
  <si>
    <t>I TRIM 2010</t>
  </si>
  <si>
    <t>II TRIM 2010</t>
  </si>
  <si>
    <t>III TRIM 2010</t>
  </si>
  <si>
    <t>IV TRIM 2010</t>
  </si>
  <si>
    <t>AÑO 2010</t>
  </si>
  <si>
    <t>I TRIM 2011</t>
  </si>
  <si>
    <t>II TRIM 2011</t>
  </si>
  <si>
    <t>III TRIM 2011</t>
  </si>
  <si>
    <t>IV TRIM 2011</t>
  </si>
  <si>
    <t>AÑO 2011</t>
  </si>
  <si>
    <t>I TRIM 2012</t>
  </si>
  <si>
    <t>II TRIM 2012</t>
  </si>
  <si>
    <t>III TRIM 2012</t>
  </si>
  <si>
    <t>IV TRIM 2012</t>
  </si>
  <si>
    <t>AÑO 2012</t>
  </si>
  <si>
    <t>I TRIM 2015</t>
  </si>
  <si>
    <t>II TRIM 2015</t>
  </si>
  <si>
    <t>III TRIM 2015</t>
  </si>
  <si>
    <t>IV TRIM 2015</t>
  </si>
  <si>
    <t>AÑO 2015</t>
  </si>
  <si>
    <t>I TRIM 2013</t>
  </si>
  <si>
    <t>II TRIM 2013</t>
  </si>
  <si>
    <t>III TRIM 2013</t>
  </si>
  <si>
    <t>IV TRIM 2013</t>
  </si>
  <si>
    <t>AÑO 2013</t>
  </si>
  <si>
    <t>I TRIM 2014</t>
  </si>
  <si>
    <t>II TRIM 2014</t>
  </si>
  <si>
    <t>III TRIM 2014</t>
  </si>
  <si>
    <t>IV TRIM 2014</t>
  </si>
  <si>
    <t>AÑO 2014</t>
  </si>
  <si>
    <t>+ Bienes adquiridos en puerto por medios de transporte</t>
  </si>
  <si>
    <t>+/– Bienes perdidos o destruidos en tránsito</t>
  </si>
  <si>
    <t>+ Bienes adquiridos de otras economías para su transformación en el extranjero</t>
  </si>
  <si>
    <t>+ Bienes transformados en otras economías y posteriormente vendidos en el extranjero</t>
  </si>
  <si>
    <t>+/– Bienes cuya propiedad se traspasa en los depósitos aduaneros u otras zonas</t>
  </si>
  <si>
    <t>– Efectos personales de emigrantes e inmigrantes</t>
  </si>
  <si>
    <t>– Bienes importados para proyectos de construcción por empresas no residentes</t>
  </si>
  <si>
    <t>– Bienes para reparación o almacenamiento sin traspaso de la propiedad</t>
  </si>
  <si>
    <t>– Bienes enviados al extranjero o devueltos después de transformados sin traspaso de su propiedad</t>
  </si>
  <si>
    <t>– Bienes devueltos</t>
  </si>
  <si>
    <t>+/– Bienes de capital de alto valor, si la entrega difiere del traspaso de la propiedad</t>
  </si>
  <si>
    <t>– Ajuste CIF/FOB</t>
  </si>
  <si>
    <t>+ Exportaciones netas de bienes en compraventa</t>
  </si>
  <si>
    <t>+ Oro no monetario</t>
  </si>
  <si>
    <t xml:space="preserve"> = Bienes totales (según la balanza de pagos)</t>
  </si>
  <si>
    <r>
      <rPr>
        <b/>
        <vertAlign val="superscript"/>
        <sz val="11"/>
        <color indexed="8"/>
        <rFont val="Calibri"/>
        <family val="2"/>
      </rPr>
      <t>1/</t>
    </r>
    <r>
      <rPr>
        <b/>
        <sz val="11"/>
        <color indexed="8"/>
        <rFont val="Calibri"/>
        <family val="2"/>
      </rPr>
      <t xml:space="preserve"> Incluye oro no monetario por:</t>
    </r>
  </si>
  <si>
    <r>
      <rPr>
        <vertAlign val="superscript"/>
        <sz val="11"/>
        <color indexed="8"/>
        <rFont val="Calibri"/>
        <family val="2"/>
      </rPr>
      <t>p/</t>
    </r>
    <r>
      <rPr>
        <sz val="11"/>
        <color theme="1"/>
        <rFont val="Calibri"/>
        <family val="2"/>
      </rPr>
      <t xml:space="preserve"> Cifras preliminares</t>
    </r>
  </si>
  <si>
    <r>
      <t xml:space="preserve">Mercancías Generales </t>
    </r>
    <r>
      <rPr>
        <b/>
        <vertAlign val="superscript"/>
        <sz val="12"/>
        <color indexed="9"/>
        <rFont val="Calibri"/>
        <family val="2"/>
      </rPr>
      <t>1/</t>
    </r>
  </si>
  <si>
    <t>+ Bienes cuya propiedad cambia y otros ajustes</t>
  </si>
  <si>
    <t>Cifras en millones de US dólares</t>
  </si>
  <si>
    <t>AÑO 2016</t>
  </si>
  <si>
    <t>Conciliación  de las  Estadisticas  de Comercio  Exterior con Aduana  y la Balanza de Pagos</t>
  </si>
  <si>
    <t>AÑO 2017</t>
  </si>
  <si>
    <t>IV TRIM 2017</t>
  </si>
  <si>
    <t>III TRIM 2017</t>
  </si>
  <si>
    <t>II TRIM 2017</t>
  </si>
  <si>
    <t>I TRIM 2017</t>
  </si>
  <si>
    <r>
      <t xml:space="preserve">I TRIM 2021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</si>
  <si>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II TRIM 2021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</si>
  <si>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III TRIM 2021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</si>
  <si>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IVTRIM 2021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</si>
  <si>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AÑO 2021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</si>
  <si>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 TRIM 2022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</si>
  <si>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II TRIM 2022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</si>
  <si>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III TRIM 2022 </t>
    </r>
    <r>
      <rPr>
        <b/>
        <vertAlign val="superscript"/>
        <sz val="11"/>
        <color indexed="8"/>
        <rFont val="Calibri"/>
        <family val="2"/>
      </rPr>
      <t>p/</t>
    </r>
  </si>
  <si>
    <r>
      <t xml:space="preserve">IVTRIM 2022 </t>
    </r>
    <r>
      <rPr>
        <b/>
        <vertAlign val="superscript"/>
        <sz val="11"/>
        <color indexed="8"/>
        <rFont val="Calibri"/>
        <family val="2"/>
      </rPr>
      <t>p/</t>
    </r>
  </si>
  <si>
    <t>I TRIM 2016</t>
  </si>
  <si>
    <t>II TRIM 2016</t>
  </si>
  <si>
    <t>III TRIM 2016</t>
  </si>
  <si>
    <t>IV TRIM 2016</t>
  </si>
  <si>
    <r>
      <t xml:space="preserve">AÑO 2022 </t>
    </r>
    <r>
      <rPr>
        <b/>
        <vertAlign val="superscript"/>
        <sz val="11"/>
        <color indexed="8"/>
        <rFont val="Calibri"/>
        <family val="2"/>
      </rPr>
      <t>p/</t>
    </r>
  </si>
  <si>
    <t>AÑO 2018</t>
  </si>
  <si>
    <t>I TRIM 2018</t>
  </si>
  <si>
    <t>II TRIM 2018</t>
  </si>
  <si>
    <t>III TRIM 2018</t>
  </si>
  <si>
    <t>IV TRIM 2018</t>
  </si>
  <si>
    <t>AÑO 2019</t>
  </si>
  <si>
    <t>I TRIM 2019</t>
  </si>
  <si>
    <t>II TRIM 2019</t>
  </si>
  <si>
    <t>III TRIM 2019</t>
  </si>
  <si>
    <t>IV TRIM 2019</t>
  </si>
  <si>
    <t>Período: 2008 - 2023</t>
  </si>
  <si>
    <t>Nota: Las cifras pueden variar ligeramente, como resultado de aproximarlas a millones.</t>
  </si>
  <si>
    <t>AÑO 2020</t>
  </si>
  <si>
    <t>I TRIM 2020</t>
  </si>
  <si>
    <t>II TRIM 2020</t>
  </si>
  <si>
    <t>III TRIM 2020</t>
  </si>
  <si>
    <t>IVTRIM 2020</t>
  </si>
  <si>
    <r>
      <t xml:space="preserve">AÑO 2023 </t>
    </r>
    <r>
      <rPr>
        <b/>
        <vertAlign val="superscript"/>
        <sz val="11"/>
        <color indexed="8"/>
        <rFont val="Calibri"/>
        <family val="2"/>
      </rPr>
      <t>p/</t>
    </r>
  </si>
  <si>
    <r>
      <t>I TRIM 2023</t>
    </r>
    <r>
      <rPr>
        <b/>
        <vertAlign val="superscript"/>
        <sz val="11"/>
        <color indexed="8"/>
        <rFont val="Calibri"/>
        <family val="2"/>
      </rPr>
      <t xml:space="preserve"> p/</t>
    </r>
  </si>
  <si>
    <r>
      <t>II TRIM 2023</t>
    </r>
    <r>
      <rPr>
        <b/>
        <vertAlign val="superscript"/>
        <sz val="11"/>
        <color indexed="8"/>
        <rFont val="Calibri"/>
        <family val="2"/>
      </rPr>
      <t xml:space="preserve"> p/</t>
    </r>
  </si>
  <si>
    <r>
      <t>III TRIM 2023</t>
    </r>
    <r>
      <rPr>
        <b/>
        <vertAlign val="superscript"/>
        <sz val="11"/>
        <color indexed="8"/>
        <rFont val="Calibri"/>
        <family val="2"/>
      </rPr>
      <t xml:space="preserve"> p/</t>
    </r>
  </si>
  <si>
    <r>
      <t>IV TRIM 2023</t>
    </r>
    <r>
      <rPr>
        <b/>
        <vertAlign val="superscript"/>
        <sz val="11"/>
        <color indexed="8"/>
        <rFont val="Calibri"/>
        <family val="2"/>
      </rPr>
      <t xml:space="preserve"> p/</t>
    </r>
  </si>
</sst>
</file>

<file path=xl/styles.xml><?xml version="1.0" encoding="utf-8"?>
<styleSheet xmlns="http://schemas.openxmlformats.org/spreadsheetml/2006/main">
  <numFmts count="1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0.0"/>
    <numFmt numFmtId="165" formatCode="#,##0.0"/>
    <numFmt numFmtId="166" formatCode="0.0_)"/>
    <numFmt numFmtId="167" formatCode="_ * #,##0.0_ ;_ * \-#,##0.0_ ;_ * &quot;-&quot;??_ ;_ @_ "/>
    <numFmt numFmtId="168" formatCode="_ * #,##0.0_ ;_ * \-#,##0.0_ ;_ * &quot;-&quot;?_ ;_ @_ "/>
    <numFmt numFmtId="169" formatCode="_ * #,##0.000_ ;_ * \-#,##0.0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name val="Helv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u val="single"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66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49" fontId="0" fillId="0" borderId="14" xfId="0" applyNumberFormat="1" applyFont="1" applyFill="1" applyBorder="1" applyAlignment="1">
      <alignment/>
    </xf>
    <xf numFmtId="167" fontId="0" fillId="0" borderId="15" xfId="47" applyNumberFormat="1" applyFont="1" applyFill="1" applyBorder="1" applyAlignment="1">
      <alignment/>
    </xf>
    <xf numFmtId="0" fontId="38" fillId="0" borderId="0" xfId="0" applyFont="1" applyFill="1" applyAlignment="1">
      <alignment/>
    </xf>
    <xf numFmtId="49" fontId="42" fillId="0" borderId="14" xfId="0" applyNumberFormat="1" applyFont="1" applyFill="1" applyBorder="1" applyAlignment="1">
      <alignment/>
    </xf>
    <xf numFmtId="43" fontId="0" fillId="0" borderId="0" xfId="47" applyFont="1" applyAlignment="1">
      <alignment/>
    </xf>
    <xf numFmtId="43" fontId="44" fillId="0" borderId="0" xfId="0" applyNumberFormat="1" applyFont="1" applyAlignment="1">
      <alignment horizontal="left" vertical="center"/>
    </xf>
    <xf numFmtId="49" fontId="45" fillId="33" borderId="16" xfId="0" applyNumberFormat="1" applyFont="1" applyFill="1" applyBorder="1" applyAlignment="1">
      <alignment/>
    </xf>
    <xf numFmtId="167" fontId="33" fillId="33" borderId="16" xfId="47" applyNumberFormat="1" applyFont="1" applyFill="1" applyBorder="1" applyAlignment="1">
      <alignment/>
    </xf>
    <xf numFmtId="167" fontId="33" fillId="33" borderId="12" xfId="47" applyNumberFormat="1" applyFont="1" applyFill="1" applyBorder="1" applyAlignment="1">
      <alignment/>
    </xf>
    <xf numFmtId="165" fontId="33" fillId="33" borderId="0" xfId="0" applyNumberFormat="1" applyFont="1" applyFill="1" applyAlignment="1">
      <alignment/>
    </xf>
    <xf numFmtId="49" fontId="45" fillId="33" borderId="13" xfId="0" applyNumberFormat="1" applyFont="1" applyFill="1" applyBorder="1" applyAlignment="1">
      <alignment/>
    </xf>
    <xf numFmtId="165" fontId="29" fillId="33" borderId="17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6" fillId="0" borderId="0" xfId="0" applyFont="1" applyAlignment="1">
      <alignment horizontal="left" vertical="center"/>
    </xf>
    <xf numFmtId="167" fontId="0" fillId="0" borderId="15" xfId="47" applyNumberFormat="1" applyFont="1" applyFill="1" applyBorder="1" applyAlignment="1">
      <alignment/>
    </xf>
    <xf numFmtId="167" fontId="0" fillId="2" borderId="0" xfId="47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3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9" fontId="0" fillId="0" borderId="15" xfId="47" applyNumberFormat="1" applyFont="1" applyFill="1" applyBorder="1" applyAlignment="1">
      <alignment/>
    </xf>
    <xf numFmtId="167" fontId="29" fillId="33" borderId="17" xfId="0" applyNumberFormat="1" applyFont="1" applyFill="1" applyBorder="1" applyAlignment="1">
      <alignment/>
    </xf>
    <xf numFmtId="0" fontId="42" fillId="0" borderId="18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9"/>
  <sheetViews>
    <sheetView showGridLines="0" tabSelected="1" zoomScale="80" zoomScaleNormal="80" zoomScaleSheetLayoutView="85" zoomScalePageLayoutView="0" workbookViewId="0" topLeftCell="A2">
      <pane xSplit="1" ySplit="6" topLeftCell="EJ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25" sqref="A25"/>
    </sheetView>
  </sheetViews>
  <sheetFormatPr defaultColWidth="11.421875" defaultRowHeight="15" outlineLevelCol="1"/>
  <cols>
    <col min="1" max="1" width="89.421875" style="0" customWidth="1"/>
    <col min="2" max="9" width="19.421875" style="0" hidden="1" customWidth="1" outlineLevel="1"/>
    <col min="10" max="10" width="19.421875" style="0" bestFit="1" customWidth="1" collapsed="1"/>
    <col min="11" max="11" width="19.421875" style="0" bestFit="1" customWidth="1"/>
    <col min="12" max="19" width="19.421875" style="0" hidden="1" customWidth="1" outlineLevel="1"/>
    <col min="20" max="20" width="19.421875" style="0" bestFit="1" customWidth="1" collapsed="1"/>
    <col min="21" max="21" width="19.421875" style="0" bestFit="1" customWidth="1"/>
    <col min="22" max="29" width="19.421875" style="0" hidden="1" customWidth="1" outlineLevel="1"/>
    <col min="30" max="30" width="19.421875" style="0" bestFit="1" customWidth="1" collapsed="1"/>
    <col min="31" max="31" width="19.421875" style="0" bestFit="1" customWidth="1"/>
    <col min="32" max="39" width="19.421875" style="0" hidden="1" customWidth="1" outlineLevel="1"/>
    <col min="40" max="40" width="19.421875" style="0" bestFit="1" customWidth="1" collapsed="1"/>
    <col min="41" max="41" width="19.421875" style="0" bestFit="1" customWidth="1"/>
    <col min="42" max="49" width="19.421875" style="0" hidden="1" customWidth="1" outlineLevel="1"/>
    <col min="50" max="50" width="19.421875" style="0" bestFit="1" customWidth="1" collapsed="1"/>
    <col min="51" max="51" width="19.421875" style="0" bestFit="1" customWidth="1"/>
    <col min="52" max="59" width="19.421875" style="0" hidden="1" customWidth="1" outlineLevel="1"/>
    <col min="60" max="60" width="19.421875" style="0" bestFit="1" customWidth="1" collapsed="1"/>
    <col min="61" max="61" width="19.421875" style="0" bestFit="1" customWidth="1"/>
    <col min="62" max="69" width="19.421875" style="0" hidden="1" customWidth="1" outlineLevel="1"/>
    <col min="70" max="70" width="19.421875" style="0" bestFit="1" customWidth="1" collapsed="1"/>
    <col min="71" max="71" width="19.421875" style="0" bestFit="1" customWidth="1"/>
    <col min="72" max="79" width="19.421875" style="0" hidden="1" customWidth="1" outlineLevel="1"/>
    <col min="80" max="80" width="19.421875" style="0" bestFit="1" customWidth="1" collapsed="1"/>
    <col min="81" max="81" width="19.421875" style="0" bestFit="1" customWidth="1"/>
    <col min="82" max="89" width="19.421875" style="0" hidden="1" customWidth="1" outlineLevel="1"/>
    <col min="90" max="90" width="19.57421875" style="0" customWidth="1" collapsed="1"/>
    <col min="91" max="91" width="19.57421875" style="0" customWidth="1"/>
    <col min="92" max="99" width="19.57421875" style="0" hidden="1" customWidth="1" outlineLevel="1"/>
    <col min="100" max="100" width="19.57421875" style="0" customWidth="1" collapsed="1"/>
    <col min="101" max="101" width="19.57421875" style="0" customWidth="1"/>
    <col min="102" max="109" width="19.57421875" style="0" hidden="1" customWidth="1" outlineLevel="1"/>
    <col min="110" max="110" width="19.57421875" style="0" customWidth="1" collapsed="1"/>
    <col min="111" max="111" width="19.57421875" style="0" customWidth="1"/>
    <col min="112" max="115" width="19.57421875" style="0" hidden="1" customWidth="1" outlineLevel="1"/>
    <col min="116" max="119" width="19.140625" style="0" hidden="1" customWidth="1" outlineLevel="1"/>
    <col min="120" max="120" width="19.57421875" style="0" customWidth="1" collapsed="1"/>
    <col min="121" max="121" width="19.57421875" style="0" customWidth="1"/>
    <col min="122" max="123" width="19.57421875" style="0" hidden="1" customWidth="1" outlineLevel="1"/>
    <col min="124" max="129" width="19.140625" style="0" hidden="1" customWidth="1" outlineLevel="1"/>
    <col min="130" max="130" width="19.140625" style="0" customWidth="1" collapsed="1"/>
    <col min="131" max="131" width="20.28125" style="0" customWidth="1"/>
    <col min="132" max="139" width="19.140625" style="0" hidden="1" customWidth="1" outlineLevel="1"/>
    <col min="140" max="140" width="19.140625" style="0" customWidth="1" collapsed="1"/>
    <col min="141" max="141" width="19.140625" style="0" customWidth="1"/>
    <col min="142" max="149" width="19.140625" style="0" hidden="1" customWidth="1" outlineLevel="1"/>
    <col min="150" max="150" width="19.140625" style="0" customWidth="1" collapsed="1"/>
    <col min="151" max="151" width="19.140625" style="0" customWidth="1"/>
    <col min="152" max="159" width="19.140625" style="0" hidden="1" customWidth="1" outlineLevel="1"/>
    <col min="160" max="160" width="19.140625" style="0" customWidth="1" collapsed="1"/>
    <col min="161" max="161" width="19.140625" style="0" customWidth="1"/>
  </cols>
  <sheetData>
    <row r="1" ht="15">
      <c r="O1">
        <v>1000000</v>
      </c>
    </row>
    <row r="2" spans="1:81" ht="18.75">
      <c r="A2" s="7" t="s">
        <v>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5"/>
      <c r="AR2" s="15"/>
      <c r="AS2" s="15"/>
      <c r="AT2" s="15"/>
      <c r="AU2" s="15"/>
      <c r="AV2" s="15"/>
      <c r="AW2" s="15"/>
      <c r="AX2" s="15"/>
      <c r="AY2" s="15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8.75">
      <c r="A3" s="7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5"/>
      <c r="AR3" s="15"/>
      <c r="AS3" s="15"/>
      <c r="AT3" s="15"/>
      <c r="AU3" s="15"/>
      <c r="AV3" s="15"/>
      <c r="AW3" s="15"/>
      <c r="AX3" s="15"/>
      <c r="AY3" s="15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82" ht="18.75">
      <c r="A4" s="23" t="s">
        <v>62</v>
      </c>
      <c r="AX4" s="5"/>
      <c r="AY4" s="5"/>
      <c r="BD4" s="5"/>
      <c r="BE4" s="5"/>
      <c r="CD4" s="9"/>
    </row>
    <row r="5" spans="2:161" ht="17.25">
      <c r="B5" s="35" t="s">
        <v>3</v>
      </c>
      <c r="C5" s="35"/>
      <c r="D5" s="35" t="s">
        <v>4</v>
      </c>
      <c r="E5" s="35"/>
      <c r="F5" s="35" t="s">
        <v>5</v>
      </c>
      <c r="G5" s="35"/>
      <c r="H5" s="35" t="s">
        <v>6</v>
      </c>
      <c r="I5" s="35"/>
      <c r="J5" s="35" t="s">
        <v>7</v>
      </c>
      <c r="K5" s="35"/>
      <c r="L5" s="35" t="s">
        <v>8</v>
      </c>
      <c r="M5" s="35"/>
      <c r="N5" s="35" t="s">
        <v>9</v>
      </c>
      <c r="O5" s="35"/>
      <c r="P5" s="35" t="s">
        <v>10</v>
      </c>
      <c r="Q5" s="35"/>
      <c r="R5" s="35" t="s">
        <v>11</v>
      </c>
      <c r="S5" s="35"/>
      <c r="T5" s="35" t="s">
        <v>12</v>
      </c>
      <c r="U5" s="35"/>
      <c r="V5" s="35" t="s">
        <v>13</v>
      </c>
      <c r="W5" s="35"/>
      <c r="X5" s="35" t="s">
        <v>14</v>
      </c>
      <c r="Y5" s="35"/>
      <c r="Z5" s="35" t="s">
        <v>15</v>
      </c>
      <c r="AA5" s="35"/>
      <c r="AB5" s="35" t="s">
        <v>16</v>
      </c>
      <c r="AC5" s="35"/>
      <c r="AD5" s="35" t="s">
        <v>17</v>
      </c>
      <c r="AE5" s="35"/>
      <c r="AF5" s="35" t="s">
        <v>18</v>
      </c>
      <c r="AG5" s="35"/>
      <c r="AH5" s="35" t="s">
        <v>19</v>
      </c>
      <c r="AI5" s="35"/>
      <c r="AJ5" s="35" t="s">
        <v>20</v>
      </c>
      <c r="AK5" s="35"/>
      <c r="AL5" s="35" t="s">
        <v>21</v>
      </c>
      <c r="AM5" s="35"/>
      <c r="AN5" s="35" t="s">
        <v>22</v>
      </c>
      <c r="AO5" s="35"/>
      <c r="AP5" s="35" t="s">
        <v>23</v>
      </c>
      <c r="AQ5" s="35"/>
      <c r="AR5" s="35" t="s">
        <v>24</v>
      </c>
      <c r="AS5" s="35"/>
      <c r="AT5" s="35" t="s">
        <v>25</v>
      </c>
      <c r="AU5" s="35"/>
      <c r="AV5" s="35" t="s">
        <v>26</v>
      </c>
      <c r="AW5" s="35"/>
      <c r="AX5" s="35" t="s">
        <v>27</v>
      </c>
      <c r="AY5" s="35"/>
      <c r="AZ5" s="35" t="s">
        <v>33</v>
      </c>
      <c r="BA5" s="35"/>
      <c r="BB5" s="35" t="s">
        <v>34</v>
      </c>
      <c r="BC5" s="35"/>
      <c r="BD5" s="35" t="s">
        <v>35</v>
      </c>
      <c r="BE5" s="35"/>
      <c r="BF5" s="35" t="s">
        <v>36</v>
      </c>
      <c r="BG5" s="35"/>
      <c r="BH5" s="35" t="s">
        <v>37</v>
      </c>
      <c r="BI5" s="35"/>
      <c r="BJ5" s="35" t="s">
        <v>38</v>
      </c>
      <c r="BK5" s="35"/>
      <c r="BL5" s="35" t="s">
        <v>39</v>
      </c>
      <c r="BM5" s="35"/>
      <c r="BN5" s="35" t="s">
        <v>40</v>
      </c>
      <c r="BO5" s="35"/>
      <c r="BP5" s="35" t="s">
        <v>41</v>
      </c>
      <c r="BQ5" s="35"/>
      <c r="BR5" s="35" t="s">
        <v>42</v>
      </c>
      <c r="BS5" s="35"/>
      <c r="BT5" s="35" t="s">
        <v>28</v>
      </c>
      <c r="BU5" s="35"/>
      <c r="BV5" s="35" t="s">
        <v>29</v>
      </c>
      <c r="BW5" s="35"/>
      <c r="BX5" s="35" t="s">
        <v>30</v>
      </c>
      <c r="BY5" s="35"/>
      <c r="BZ5" s="35" t="s">
        <v>31</v>
      </c>
      <c r="CA5" s="35"/>
      <c r="CB5" s="35" t="s">
        <v>32</v>
      </c>
      <c r="CC5" s="35"/>
      <c r="CD5" s="35" t="s">
        <v>79</v>
      </c>
      <c r="CE5" s="35"/>
      <c r="CF5" s="35" t="s">
        <v>80</v>
      </c>
      <c r="CG5" s="35"/>
      <c r="CH5" s="35" t="s">
        <v>81</v>
      </c>
      <c r="CI5" s="35"/>
      <c r="CJ5" s="35" t="s">
        <v>82</v>
      </c>
      <c r="CK5" s="35"/>
      <c r="CL5" s="35" t="s">
        <v>63</v>
      </c>
      <c r="CM5" s="35"/>
      <c r="CN5" s="35" t="s">
        <v>69</v>
      </c>
      <c r="CO5" s="35"/>
      <c r="CP5" s="35" t="s">
        <v>68</v>
      </c>
      <c r="CQ5" s="35"/>
      <c r="CR5" s="35" t="s">
        <v>67</v>
      </c>
      <c r="CS5" s="35"/>
      <c r="CT5" s="35" t="s">
        <v>66</v>
      </c>
      <c r="CU5" s="35"/>
      <c r="CV5" s="35" t="s">
        <v>65</v>
      </c>
      <c r="CW5" s="35"/>
      <c r="CX5" s="35" t="s">
        <v>85</v>
      </c>
      <c r="CY5" s="35"/>
      <c r="CZ5" s="35" t="s">
        <v>86</v>
      </c>
      <c r="DA5" s="35"/>
      <c r="DB5" s="35" t="s">
        <v>87</v>
      </c>
      <c r="DC5" s="35"/>
      <c r="DD5" s="35" t="s">
        <v>88</v>
      </c>
      <c r="DE5" s="35"/>
      <c r="DF5" s="35" t="s">
        <v>84</v>
      </c>
      <c r="DG5" s="35"/>
      <c r="DH5" s="35" t="s">
        <v>90</v>
      </c>
      <c r="DI5" s="35"/>
      <c r="DJ5" s="35" t="s">
        <v>91</v>
      </c>
      <c r="DK5" s="35"/>
      <c r="DL5" s="35" t="s">
        <v>92</v>
      </c>
      <c r="DM5" s="35"/>
      <c r="DN5" s="35" t="s">
        <v>93</v>
      </c>
      <c r="DO5" s="35"/>
      <c r="DP5" s="35" t="s">
        <v>89</v>
      </c>
      <c r="DQ5" s="35"/>
      <c r="DR5" s="35" t="s">
        <v>97</v>
      </c>
      <c r="DS5" s="35"/>
      <c r="DT5" s="35" t="s">
        <v>98</v>
      </c>
      <c r="DU5" s="35"/>
      <c r="DV5" s="35" t="s">
        <v>99</v>
      </c>
      <c r="DW5" s="35"/>
      <c r="DX5" s="35" t="s">
        <v>100</v>
      </c>
      <c r="DY5" s="35"/>
      <c r="DZ5" s="35" t="s">
        <v>96</v>
      </c>
      <c r="EA5" s="35"/>
      <c r="EB5" s="35" t="s">
        <v>70</v>
      </c>
      <c r="EC5" s="35"/>
      <c r="ED5" s="35" t="s">
        <v>71</v>
      </c>
      <c r="EE5" s="35"/>
      <c r="EF5" s="35" t="s">
        <v>72</v>
      </c>
      <c r="EG5" s="35"/>
      <c r="EH5" s="35" t="s">
        <v>73</v>
      </c>
      <c r="EI5" s="35"/>
      <c r="EJ5" s="35" t="s">
        <v>74</v>
      </c>
      <c r="EK5" s="35"/>
      <c r="EL5" s="35" t="s">
        <v>75</v>
      </c>
      <c r="EM5" s="35"/>
      <c r="EN5" s="35" t="s">
        <v>76</v>
      </c>
      <c r="EO5" s="35"/>
      <c r="EP5" s="35" t="s">
        <v>77</v>
      </c>
      <c r="EQ5" s="35"/>
      <c r="ER5" s="35" t="s">
        <v>78</v>
      </c>
      <c r="ES5" s="35"/>
      <c r="ET5" s="35" t="s">
        <v>83</v>
      </c>
      <c r="EU5" s="35"/>
      <c r="EV5" s="35" t="s">
        <v>102</v>
      </c>
      <c r="EW5" s="35"/>
      <c r="EX5" s="35" t="s">
        <v>103</v>
      </c>
      <c r="EY5" s="35"/>
      <c r="EZ5" s="35" t="s">
        <v>104</v>
      </c>
      <c r="FA5" s="35"/>
      <c r="FB5" s="35" t="s">
        <v>105</v>
      </c>
      <c r="FC5" s="35"/>
      <c r="FD5" s="35" t="s">
        <v>101</v>
      </c>
      <c r="FE5" s="35"/>
    </row>
    <row r="6" spans="1:161" ht="19.5" customHeight="1">
      <c r="A6" s="1"/>
      <c r="B6" s="4" t="s">
        <v>0</v>
      </c>
      <c r="C6" s="3" t="s">
        <v>1</v>
      </c>
      <c r="D6" s="2" t="s">
        <v>0</v>
      </c>
      <c r="E6" s="3" t="s">
        <v>1</v>
      </c>
      <c r="F6" s="2" t="s">
        <v>0</v>
      </c>
      <c r="G6" s="3" t="s">
        <v>1</v>
      </c>
      <c r="H6" s="2" t="s">
        <v>0</v>
      </c>
      <c r="I6" s="3" t="s">
        <v>1</v>
      </c>
      <c r="J6" s="2" t="s">
        <v>0</v>
      </c>
      <c r="K6" s="3" t="s">
        <v>1</v>
      </c>
      <c r="L6" s="2" t="s">
        <v>0</v>
      </c>
      <c r="M6" s="3" t="s">
        <v>1</v>
      </c>
      <c r="N6" s="2" t="s">
        <v>0</v>
      </c>
      <c r="O6" s="3" t="s">
        <v>1</v>
      </c>
      <c r="P6" s="2" t="s">
        <v>0</v>
      </c>
      <c r="Q6" s="3" t="s">
        <v>1</v>
      </c>
      <c r="R6" s="2" t="s">
        <v>0</v>
      </c>
      <c r="S6" s="3" t="s">
        <v>1</v>
      </c>
      <c r="T6" s="2" t="s">
        <v>0</v>
      </c>
      <c r="U6" s="3" t="s">
        <v>1</v>
      </c>
      <c r="V6" s="2" t="s">
        <v>0</v>
      </c>
      <c r="W6" s="3" t="s">
        <v>1</v>
      </c>
      <c r="X6" s="2" t="s">
        <v>0</v>
      </c>
      <c r="Y6" s="3" t="s">
        <v>1</v>
      </c>
      <c r="Z6" s="2" t="s">
        <v>0</v>
      </c>
      <c r="AA6" s="3" t="s">
        <v>1</v>
      </c>
      <c r="AB6" s="2" t="s">
        <v>0</v>
      </c>
      <c r="AC6" s="3" t="s">
        <v>1</v>
      </c>
      <c r="AD6" s="2" t="s">
        <v>0</v>
      </c>
      <c r="AE6" s="3" t="s">
        <v>1</v>
      </c>
      <c r="AF6" s="2" t="s">
        <v>0</v>
      </c>
      <c r="AG6" s="3" t="s">
        <v>1</v>
      </c>
      <c r="AH6" s="2" t="s">
        <v>0</v>
      </c>
      <c r="AI6" s="3" t="s">
        <v>1</v>
      </c>
      <c r="AJ6" s="2" t="s">
        <v>0</v>
      </c>
      <c r="AK6" s="3" t="s">
        <v>1</v>
      </c>
      <c r="AL6" s="2" t="s">
        <v>0</v>
      </c>
      <c r="AM6" s="3" t="s">
        <v>1</v>
      </c>
      <c r="AN6" s="2" t="s">
        <v>0</v>
      </c>
      <c r="AO6" s="3" t="s">
        <v>1</v>
      </c>
      <c r="AP6" s="2" t="s">
        <v>0</v>
      </c>
      <c r="AQ6" s="3" t="s">
        <v>1</v>
      </c>
      <c r="AR6" s="2" t="s">
        <v>0</v>
      </c>
      <c r="AS6" s="3" t="s">
        <v>1</v>
      </c>
      <c r="AT6" s="2" t="s">
        <v>0</v>
      </c>
      <c r="AU6" s="3" t="s">
        <v>1</v>
      </c>
      <c r="AV6" s="2" t="s">
        <v>0</v>
      </c>
      <c r="AW6" s="3" t="s">
        <v>1</v>
      </c>
      <c r="AX6" s="2" t="s">
        <v>0</v>
      </c>
      <c r="AY6" s="3" t="s">
        <v>1</v>
      </c>
      <c r="AZ6" s="2" t="s">
        <v>0</v>
      </c>
      <c r="BA6" s="3" t="s">
        <v>1</v>
      </c>
      <c r="BB6" s="2" t="s">
        <v>0</v>
      </c>
      <c r="BC6" s="3" t="s">
        <v>1</v>
      </c>
      <c r="BD6" s="2" t="s">
        <v>0</v>
      </c>
      <c r="BE6" s="3" t="s">
        <v>1</v>
      </c>
      <c r="BF6" s="2" t="s">
        <v>0</v>
      </c>
      <c r="BG6" s="3" t="s">
        <v>1</v>
      </c>
      <c r="BH6" s="2" t="s">
        <v>0</v>
      </c>
      <c r="BI6" s="3" t="s">
        <v>1</v>
      </c>
      <c r="BJ6" s="2" t="s">
        <v>0</v>
      </c>
      <c r="BK6" s="3" t="s">
        <v>1</v>
      </c>
      <c r="BL6" s="2" t="s">
        <v>0</v>
      </c>
      <c r="BM6" s="3" t="s">
        <v>1</v>
      </c>
      <c r="BN6" s="2" t="s">
        <v>0</v>
      </c>
      <c r="BO6" s="3" t="s">
        <v>1</v>
      </c>
      <c r="BP6" s="2" t="s">
        <v>0</v>
      </c>
      <c r="BQ6" s="3" t="s">
        <v>1</v>
      </c>
      <c r="BR6" s="2" t="s">
        <v>0</v>
      </c>
      <c r="BS6" s="3" t="s">
        <v>1</v>
      </c>
      <c r="BT6" s="2" t="s">
        <v>0</v>
      </c>
      <c r="BU6" s="3" t="s">
        <v>1</v>
      </c>
      <c r="BV6" s="2" t="s">
        <v>0</v>
      </c>
      <c r="BW6" s="3" t="s">
        <v>1</v>
      </c>
      <c r="BX6" s="2" t="s">
        <v>0</v>
      </c>
      <c r="BY6" s="3" t="s">
        <v>1</v>
      </c>
      <c r="BZ6" s="2" t="s">
        <v>0</v>
      </c>
      <c r="CA6" s="3" t="s">
        <v>1</v>
      </c>
      <c r="CB6" s="2" t="s">
        <v>0</v>
      </c>
      <c r="CC6" s="3" t="s">
        <v>1</v>
      </c>
      <c r="CD6" s="2" t="s">
        <v>0</v>
      </c>
      <c r="CE6" s="3" t="s">
        <v>1</v>
      </c>
      <c r="CF6" s="2" t="s">
        <v>0</v>
      </c>
      <c r="CG6" s="3" t="s">
        <v>1</v>
      </c>
      <c r="CH6" s="2" t="s">
        <v>0</v>
      </c>
      <c r="CI6" s="3" t="s">
        <v>1</v>
      </c>
      <c r="CJ6" s="2" t="s">
        <v>0</v>
      </c>
      <c r="CK6" s="3" t="s">
        <v>1</v>
      </c>
      <c r="CL6" s="2" t="s">
        <v>0</v>
      </c>
      <c r="CM6" s="3" t="s">
        <v>1</v>
      </c>
      <c r="CN6" s="2" t="s">
        <v>0</v>
      </c>
      <c r="CO6" s="3" t="s">
        <v>1</v>
      </c>
      <c r="CP6" s="2" t="s">
        <v>0</v>
      </c>
      <c r="CQ6" s="3" t="s">
        <v>1</v>
      </c>
      <c r="CR6" s="2" t="s">
        <v>0</v>
      </c>
      <c r="CS6" s="3" t="s">
        <v>1</v>
      </c>
      <c r="CT6" s="2" t="s">
        <v>0</v>
      </c>
      <c r="CU6" s="3" t="s">
        <v>1</v>
      </c>
      <c r="CV6" s="2" t="s">
        <v>0</v>
      </c>
      <c r="CW6" s="3" t="s">
        <v>1</v>
      </c>
      <c r="CX6" s="2" t="s">
        <v>0</v>
      </c>
      <c r="CY6" s="3" t="s">
        <v>1</v>
      </c>
      <c r="CZ6" s="2" t="s">
        <v>0</v>
      </c>
      <c r="DA6" s="3" t="s">
        <v>1</v>
      </c>
      <c r="DB6" s="2" t="s">
        <v>0</v>
      </c>
      <c r="DC6" s="3" t="s">
        <v>1</v>
      </c>
      <c r="DD6" s="2" t="s">
        <v>0</v>
      </c>
      <c r="DE6" s="3" t="s">
        <v>1</v>
      </c>
      <c r="DF6" s="2" t="s">
        <v>0</v>
      </c>
      <c r="DG6" s="3" t="s">
        <v>1</v>
      </c>
      <c r="DH6" s="2" t="s">
        <v>0</v>
      </c>
      <c r="DI6" s="3" t="s">
        <v>1</v>
      </c>
      <c r="DJ6" s="2" t="s">
        <v>0</v>
      </c>
      <c r="DK6" s="3" t="s">
        <v>1</v>
      </c>
      <c r="DL6" s="2" t="s">
        <v>0</v>
      </c>
      <c r="DM6" s="3" t="s">
        <v>1</v>
      </c>
      <c r="DN6" s="2" t="s">
        <v>0</v>
      </c>
      <c r="DO6" s="3" t="s">
        <v>1</v>
      </c>
      <c r="DP6" s="2" t="s">
        <v>0</v>
      </c>
      <c r="DQ6" s="3" t="s">
        <v>1</v>
      </c>
      <c r="DR6" s="2" t="s">
        <v>0</v>
      </c>
      <c r="DS6" s="3" t="s">
        <v>1</v>
      </c>
      <c r="DT6" s="2" t="s">
        <v>0</v>
      </c>
      <c r="DU6" s="3" t="s">
        <v>1</v>
      </c>
      <c r="DV6" s="2" t="s">
        <v>0</v>
      </c>
      <c r="DW6" s="3" t="s">
        <v>1</v>
      </c>
      <c r="DX6" s="2" t="s">
        <v>0</v>
      </c>
      <c r="DY6" s="3" t="s">
        <v>1</v>
      </c>
      <c r="DZ6" s="2" t="s">
        <v>0</v>
      </c>
      <c r="EA6" s="3" t="s">
        <v>1</v>
      </c>
      <c r="EB6" s="2" t="s">
        <v>0</v>
      </c>
      <c r="EC6" s="3" t="s">
        <v>1</v>
      </c>
      <c r="ED6" s="2" t="s">
        <v>0</v>
      </c>
      <c r="EE6" s="3" t="s">
        <v>1</v>
      </c>
      <c r="EF6" s="2" t="s">
        <v>0</v>
      </c>
      <c r="EG6" s="3" t="s">
        <v>1</v>
      </c>
      <c r="EH6" s="2" t="s">
        <v>0</v>
      </c>
      <c r="EI6" s="3" t="s">
        <v>1</v>
      </c>
      <c r="EJ6" s="2" t="s">
        <v>0</v>
      </c>
      <c r="EK6" s="3" t="s">
        <v>1</v>
      </c>
      <c r="EL6" s="2" t="s">
        <v>0</v>
      </c>
      <c r="EM6" s="3" t="s">
        <v>1</v>
      </c>
      <c r="EN6" s="2" t="s">
        <v>0</v>
      </c>
      <c r="EO6" s="3" t="s">
        <v>1</v>
      </c>
      <c r="EP6" s="2" t="s">
        <v>0</v>
      </c>
      <c r="EQ6" s="3" t="s">
        <v>1</v>
      </c>
      <c r="ER6" s="2" t="s">
        <v>0</v>
      </c>
      <c r="ES6" s="3" t="s">
        <v>1</v>
      </c>
      <c r="ET6" s="2" t="s">
        <v>0</v>
      </c>
      <c r="EU6" s="3" t="s">
        <v>1</v>
      </c>
      <c r="EV6" s="2" t="s">
        <v>0</v>
      </c>
      <c r="EW6" s="3" t="s">
        <v>1</v>
      </c>
      <c r="EX6" s="2" t="s">
        <v>0</v>
      </c>
      <c r="EY6" s="3" t="s">
        <v>1</v>
      </c>
      <c r="EZ6" s="2" t="s">
        <v>0</v>
      </c>
      <c r="FA6" s="3" t="s">
        <v>1</v>
      </c>
      <c r="FB6" s="2" t="s">
        <v>0</v>
      </c>
      <c r="FC6" s="3" t="s">
        <v>1</v>
      </c>
      <c r="FD6" s="2" t="s">
        <v>0</v>
      </c>
      <c r="FE6" s="3" t="s">
        <v>1</v>
      </c>
    </row>
    <row r="7" spans="1:161" s="6" customFormat="1" ht="18">
      <c r="A7" s="16" t="s">
        <v>60</v>
      </c>
      <c r="B7" s="17">
        <v>1878.520731</v>
      </c>
      <c r="C7" s="18">
        <v>3490.455278</v>
      </c>
      <c r="D7" s="17">
        <v>2111.435079</v>
      </c>
      <c r="E7" s="18">
        <v>3996.150912</v>
      </c>
      <c r="F7" s="17">
        <v>2068.497392</v>
      </c>
      <c r="G7" s="18">
        <v>3822.022092</v>
      </c>
      <c r="H7" s="17">
        <v>1678.956664</v>
      </c>
      <c r="I7" s="18">
        <v>3237.873011</v>
      </c>
      <c r="J7" s="17">
        <f>+B7+D7+F7+H7</f>
        <v>7737.409866000001</v>
      </c>
      <c r="K7" s="18">
        <f>+C7+E7+G7+I7</f>
        <v>14546.501293000001</v>
      </c>
      <c r="L7" s="17">
        <v>1841.588358</v>
      </c>
      <c r="M7" s="18">
        <v>2632.030222</v>
      </c>
      <c r="N7" s="17">
        <v>1858.186757</v>
      </c>
      <c r="O7" s="18">
        <v>2764.711828</v>
      </c>
      <c r="P7" s="17">
        <v>1718.175935</v>
      </c>
      <c r="Q7" s="18">
        <v>2949.18359</v>
      </c>
      <c r="R7" s="17">
        <v>1795.72385</v>
      </c>
      <c r="S7" s="18">
        <v>3185.36285</v>
      </c>
      <c r="T7" s="17">
        <f>+L7+N7+P7+R7</f>
        <v>7213.6749</v>
      </c>
      <c r="U7" s="18">
        <f>+M7+O7+Q7+S7</f>
        <v>11531.288489999999</v>
      </c>
      <c r="V7" s="17">
        <v>2155.538945</v>
      </c>
      <c r="W7" s="18">
        <v>3057.220526</v>
      </c>
      <c r="X7" s="17">
        <v>2203.606101</v>
      </c>
      <c r="Y7" s="18">
        <v>3469.843024</v>
      </c>
      <c r="Z7" s="17">
        <v>1919.126995</v>
      </c>
      <c r="AA7" s="18">
        <v>3563.191423</v>
      </c>
      <c r="AB7" s="17">
        <v>2184.23546</v>
      </c>
      <c r="AC7" s="18">
        <v>3748.050234</v>
      </c>
      <c r="AD7" s="17">
        <f>+V7+X7+Z7+AB7</f>
        <v>8462.507501</v>
      </c>
      <c r="AE7" s="18">
        <f>+W7+Y7+AA7+AC7</f>
        <v>13838.305207</v>
      </c>
      <c r="AF7" s="17">
        <v>2717.980528</v>
      </c>
      <c r="AG7" s="18">
        <v>3854.730979</v>
      </c>
      <c r="AH7" s="17">
        <v>2702.062773</v>
      </c>
      <c r="AI7" s="18">
        <v>4394.304511</v>
      </c>
      <c r="AJ7" s="17">
        <v>2494.052201</v>
      </c>
      <c r="AK7" s="18">
        <v>4250.299332</v>
      </c>
      <c r="AL7" s="17">
        <v>2486.797197</v>
      </c>
      <c r="AM7" s="18">
        <v>4113.649604</v>
      </c>
      <c r="AN7" s="17">
        <f>+AF7+AH7+AJ7+AL7</f>
        <v>10400.892699</v>
      </c>
      <c r="AO7" s="18">
        <f>+AG7+AI7+AK7+AM7</f>
        <v>16612.984426000003</v>
      </c>
      <c r="AP7" s="17">
        <v>2637.716022</v>
      </c>
      <c r="AQ7" s="18">
        <v>4127.427543</v>
      </c>
      <c r="AR7" s="17">
        <v>2578.095709</v>
      </c>
      <c r="AS7" s="18">
        <v>4347.41153</v>
      </c>
      <c r="AT7" s="17">
        <v>2398.540722</v>
      </c>
      <c r="AU7" s="18">
        <v>4146.914006</v>
      </c>
      <c r="AV7" s="17">
        <v>2364.35079</v>
      </c>
      <c r="AW7" s="18">
        <v>4372.622578</v>
      </c>
      <c r="AX7" s="17">
        <f>+AP7+AR7+AT7+AV7</f>
        <v>9978.703243</v>
      </c>
      <c r="AY7" s="18">
        <f>+AQ7+AS7+AU7+AW7</f>
        <v>16994.375656999997</v>
      </c>
      <c r="AZ7" s="17">
        <v>2606.262906</v>
      </c>
      <c r="BA7" s="18">
        <v>4149.024385</v>
      </c>
      <c r="BB7" s="17">
        <v>2661.754911</v>
      </c>
      <c r="BC7" s="18">
        <v>4589.349272</v>
      </c>
      <c r="BD7" s="17">
        <v>2363.257442</v>
      </c>
      <c r="BE7" s="18">
        <v>4394.383863</v>
      </c>
      <c r="BF7" s="17">
        <v>2393.519033</v>
      </c>
      <c r="BG7" s="18">
        <v>4385.173377</v>
      </c>
      <c r="BH7" s="17">
        <f>+AZ7+BB7+BD7+BF7</f>
        <v>10024.794292</v>
      </c>
      <c r="BI7" s="18">
        <f>+BA7+BC7+BE7+BG7</f>
        <v>17517.930897</v>
      </c>
      <c r="BJ7" s="17">
        <v>2677.411336</v>
      </c>
      <c r="BK7" s="18">
        <v>4379.740752</v>
      </c>
      <c r="BL7" s="17">
        <v>2777.354504</v>
      </c>
      <c r="BM7" s="18">
        <v>4632.234212</v>
      </c>
      <c r="BN7" s="17">
        <v>2706.123323</v>
      </c>
      <c r="BO7" s="18">
        <v>4625.288212</v>
      </c>
      <c r="BP7" s="17">
        <v>2642.5787</v>
      </c>
      <c r="BQ7" s="18">
        <v>4644.554089</v>
      </c>
      <c r="BR7" s="17">
        <f>+BJ7+BL7+BN7+BP7</f>
        <v>10803.467863</v>
      </c>
      <c r="BS7" s="18">
        <f>+BK7+BM7+BO7+BQ7</f>
        <v>18281.817265</v>
      </c>
      <c r="BT7" s="17">
        <v>2769.351537</v>
      </c>
      <c r="BU7" s="18">
        <v>4184.637272</v>
      </c>
      <c r="BV7" s="17">
        <v>2822.852009</v>
      </c>
      <c r="BW7" s="18">
        <v>4424.772908</v>
      </c>
      <c r="BX7" s="17">
        <v>2658.106363</v>
      </c>
      <c r="BY7" s="18">
        <v>4631.661706</v>
      </c>
      <c r="BZ7" s="17">
        <v>2424.469958</v>
      </c>
      <c r="CA7" s="18">
        <v>4399.892054</v>
      </c>
      <c r="CB7" s="17">
        <f>+BT7+BV7+BX7+BZ7</f>
        <v>10674.779867</v>
      </c>
      <c r="CC7" s="18">
        <f>+BU7+BW7+BY7+CA7</f>
        <v>17640.963939999998</v>
      </c>
      <c r="CD7" s="17">
        <v>2614.805812</v>
      </c>
      <c r="CE7" s="18">
        <v>3931.838293</v>
      </c>
      <c r="CF7" s="17">
        <v>2728.538788</v>
      </c>
      <c r="CG7" s="18">
        <v>4342.050815</v>
      </c>
      <c r="CH7" s="17">
        <v>2568.685065</v>
      </c>
      <c r="CI7" s="18">
        <v>4289.845506</v>
      </c>
      <c r="CJ7" s="17">
        <v>2537.282264</v>
      </c>
      <c r="CK7" s="18">
        <v>4439.034845</v>
      </c>
      <c r="CL7" s="17">
        <f>+CD7+CF7+CH7+CJ7</f>
        <v>10449.311929</v>
      </c>
      <c r="CM7" s="18">
        <f>+CE7+CG7+CI7+CK7</f>
        <v>17002.769459</v>
      </c>
      <c r="CN7" s="17">
        <v>2907.896376</v>
      </c>
      <c r="CO7" s="18">
        <v>4387.708691</v>
      </c>
      <c r="CP7" s="17">
        <v>2826.236664</v>
      </c>
      <c r="CQ7" s="18">
        <v>4412.721189</v>
      </c>
      <c r="CR7" s="17">
        <v>2633.800815</v>
      </c>
      <c r="CS7" s="18">
        <v>4582.453937</v>
      </c>
      <c r="CT7" s="17">
        <v>2614.431492</v>
      </c>
      <c r="CU7" s="18">
        <v>5007.32382</v>
      </c>
      <c r="CV7" s="17">
        <f>+CN7+CP7+CR7+CT7</f>
        <v>10982.365347</v>
      </c>
      <c r="CW7" s="18">
        <f>+CO7+CQ7+CS7+CU7</f>
        <v>18390.207637</v>
      </c>
      <c r="CX7" s="17">
        <v>2873.016881</v>
      </c>
      <c r="CY7" s="18">
        <v>4478.757126</v>
      </c>
      <c r="CZ7" s="17">
        <v>2807.680973</v>
      </c>
      <c r="DA7" s="18">
        <v>5143.841095</v>
      </c>
      <c r="DB7" s="17">
        <v>2671.515169</v>
      </c>
      <c r="DC7" s="18">
        <v>4989.385552</v>
      </c>
      <c r="DD7" s="17">
        <v>2617.395876</v>
      </c>
      <c r="DE7" s="18">
        <v>5062.40055</v>
      </c>
      <c r="DF7" s="17">
        <f>+CX7+CZ7+DB7+DD7</f>
        <v>10969.608899</v>
      </c>
      <c r="DG7" s="18">
        <f>+CY7+DA7+DC7+DE7</f>
        <v>19674.384323</v>
      </c>
      <c r="DH7" s="17">
        <v>2814.464005</v>
      </c>
      <c r="DI7" s="18">
        <v>4771.670998</v>
      </c>
      <c r="DJ7" s="17">
        <v>2818.807114</v>
      </c>
      <c r="DK7" s="18">
        <v>4922.982352</v>
      </c>
      <c r="DL7" s="17">
        <v>2753.219728</v>
      </c>
      <c r="DM7" s="18">
        <v>5019.74951</v>
      </c>
      <c r="DN7" s="19">
        <v>2783.087224</v>
      </c>
      <c r="DO7" s="19">
        <v>5167.263682</v>
      </c>
      <c r="DP7" s="17">
        <f>+DH7+DJ7+DL7+DN7</f>
        <v>11169.578071</v>
      </c>
      <c r="DQ7" s="18">
        <f>+DI7+DK7+DM7+DO7</f>
        <v>19881.666542</v>
      </c>
      <c r="DR7" s="17">
        <v>3045.254311</v>
      </c>
      <c r="DS7" s="18">
        <v>4738.6155</v>
      </c>
      <c r="DT7" s="17">
        <v>2472.542169</v>
      </c>
      <c r="DU7" s="18">
        <v>3953.323873</v>
      </c>
      <c r="DV7" s="18">
        <v>2701.943282</v>
      </c>
      <c r="DW7" s="18">
        <v>4380.481241</v>
      </c>
      <c r="DX7" s="18">
        <v>2881.451411</v>
      </c>
      <c r="DY7" s="18">
        <v>5134.300149</v>
      </c>
      <c r="DZ7" s="17">
        <f>DR7+DT7+DV7+DX7</f>
        <v>11101.191173000001</v>
      </c>
      <c r="EA7" s="18">
        <f>DS7+DU7+DW7+DY7</f>
        <v>18206.720762999998</v>
      </c>
      <c r="EB7" s="17">
        <v>3285.634276</v>
      </c>
      <c r="EC7" s="18">
        <v>5614.690572</v>
      </c>
      <c r="ED7" s="17">
        <v>3273.766049</v>
      </c>
      <c r="EE7" s="18">
        <v>6394.095974</v>
      </c>
      <c r="EF7" s="18">
        <v>3518.458601</v>
      </c>
      <c r="EG7" s="18">
        <v>6882.934745</v>
      </c>
      <c r="EH7" s="18">
        <v>3541.972899</v>
      </c>
      <c r="EI7" s="18">
        <v>7716.190254</v>
      </c>
      <c r="EJ7" s="17">
        <f>EB7+ED7+EF7+EH7</f>
        <v>13619.831825000001</v>
      </c>
      <c r="EK7" s="18">
        <f>EC7+EE7+EG7+EI7</f>
        <v>26607.911545</v>
      </c>
      <c r="EL7" s="17">
        <v>4048.881819</v>
      </c>
      <c r="EM7" s="18">
        <v>7765.843647</v>
      </c>
      <c r="EN7" s="17">
        <v>4132.257208</v>
      </c>
      <c r="EO7" s="18">
        <v>8357.982919</v>
      </c>
      <c r="EP7" s="18">
        <v>3887.6851750000005</v>
      </c>
      <c r="EQ7" s="18">
        <v>8337.569362999999</v>
      </c>
      <c r="ER7" s="18">
        <v>3585.3995590000004</v>
      </c>
      <c r="ES7" s="18">
        <v>7662.3211360000005</v>
      </c>
      <c r="ET7" s="17">
        <f>EL7+EN7+EP7+ER7</f>
        <v>15654.223761000001</v>
      </c>
      <c r="EU7" s="18">
        <f>EM7+EO7+EQ7+ES7</f>
        <v>32123.717064999997</v>
      </c>
      <c r="EV7" s="17">
        <v>3869.0318850000003</v>
      </c>
      <c r="EW7" s="18">
        <v>7339.525743</v>
      </c>
      <c r="EX7" s="17">
        <v>3671.182326</v>
      </c>
      <c r="EY7" s="18">
        <v>7604.211744</v>
      </c>
      <c r="EZ7" s="17">
        <v>3433.070438</v>
      </c>
      <c r="FA7" s="18">
        <v>7740.724698999999</v>
      </c>
      <c r="FB7" s="17">
        <v>3222.4635470000003</v>
      </c>
      <c r="FC7" s="18">
        <v>7635.136562000001</v>
      </c>
      <c r="FD7" s="17">
        <f>+EV7+EX7+EZ7+FB7</f>
        <v>14195.748196</v>
      </c>
      <c r="FE7" s="18">
        <f>+EW7+EY7+FA7+FC7</f>
        <v>30319.598748</v>
      </c>
    </row>
    <row r="8" spans="1:161" s="8" customFormat="1" ht="15">
      <c r="A8" s="10" t="s">
        <v>43</v>
      </c>
      <c r="B8" s="11">
        <v>20.604254349999998</v>
      </c>
      <c r="C8" s="11">
        <v>0.604</v>
      </c>
      <c r="D8" s="11">
        <v>28.978673549999996</v>
      </c>
      <c r="E8" s="11">
        <v>0.675</v>
      </c>
      <c r="F8" s="11">
        <v>28.702711149999995</v>
      </c>
      <c r="G8" s="11">
        <v>0.604</v>
      </c>
      <c r="H8" s="11">
        <v>21.311396749999997</v>
      </c>
      <c r="I8" s="11">
        <v>0.717</v>
      </c>
      <c r="J8" s="11">
        <f aca="true" t="shared" si="0" ref="J8:J23">+B8+D8+F8+H8</f>
        <v>99.59703579999999</v>
      </c>
      <c r="K8" s="11">
        <f aca="true" t="shared" si="1" ref="K8:K23">+C8+E8+G8+I8</f>
        <v>2.6</v>
      </c>
      <c r="L8" s="11">
        <v>17.162808</v>
      </c>
      <c r="M8" s="11">
        <v>0.365</v>
      </c>
      <c r="N8" s="11">
        <v>15.4138632</v>
      </c>
      <c r="O8" s="11">
        <v>0.365</v>
      </c>
      <c r="P8" s="11">
        <v>20.135824799999998</v>
      </c>
      <c r="Q8" s="11">
        <v>0.4079</v>
      </c>
      <c r="R8" s="11">
        <v>20.693428800000003</v>
      </c>
      <c r="S8" s="11">
        <v>0.448</v>
      </c>
      <c r="T8" s="11">
        <f aca="true" t="shared" si="2" ref="T8:T23">+L8+N8+P8+R8</f>
        <v>73.40592480000001</v>
      </c>
      <c r="U8" s="11">
        <f aca="true" t="shared" si="3" ref="U8:U23">+M8+O8+Q8+S8</f>
        <v>1.5858999999999999</v>
      </c>
      <c r="V8" s="11">
        <v>16.1743295</v>
      </c>
      <c r="W8" s="11">
        <v>0.4</v>
      </c>
      <c r="X8" s="11">
        <v>19.5779444</v>
      </c>
      <c r="Y8" s="11">
        <v>0.5</v>
      </c>
      <c r="Z8" s="11">
        <v>18.779472300000002</v>
      </c>
      <c r="AA8" s="11">
        <v>0.4</v>
      </c>
      <c r="AB8" s="11">
        <v>19.090040409999997</v>
      </c>
      <c r="AC8" s="11">
        <v>0.5</v>
      </c>
      <c r="AD8" s="11">
        <f aca="true" t="shared" si="4" ref="AD8:AD23">+V8+X8+Z8+AB8</f>
        <v>73.62178661</v>
      </c>
      <c r="AE8" s="11">
        <f aca="true" t="shared" si="5" ref="AE8:AE23">+W8+Y8+AA8+AC8</f>
        <v>1.8</v>
      </c>
      <c r="AF8" s="11">
        <v>25.342617999999998</v>
      </c>
      <c r="AG8" s="11">
        <v>0.6</v>
      </c>
      <c r="AH8" s="11">
        <v>31.6831832</v>
      </c>
      <c r="AI8" s="11">
        <v>0.6</v>
      </c>
      <c r="AJ8" s="11">
        <v>32.525107999999996</v>
      </c>
      <c r="AK8" s="11">
        <v>0.6</v>
      </c>
      <c r="AL8" s="11">
        <v>28.234589600000003</v>
      </c>
      <c r="AM8" s="11">
        <v>1</v>
      </c>
      <c r="AN8" s="11">
        <f aca="true" t="shared" si="6" ref="AN8:AN23">+AF8+AH8+AJ8+AL8</f>
        <v>117.7854988</v>
      </c>
      <c r="AO8" s="11">
        <f aca="true" t="shared" si="7" ref="AO8:AO23">+AG8+AI8+AK8+AM8</f>
        <v>2.8</v>
      </c>
      <c r="AP8" s="11">
        <v>30.357342</v>
      </c>
      <c r="AQ8" s="11">
        <v>1.17675438596491</v>
      </c>
      <c r="AR8" s="11">
        <v>33.373055</v>
      </c>
      <c r="AS8" s="11">
        <v>1.20606060606061</v>
      </c>
      <c r="AT8" s="11">
        <v>34.9059916</v>
      </c>
      <c r="AU8" s="11">
        <v>1.75365853658537</v>
      </c>
      <c r="AV8" s="11">
        <v>25.3078175</v>
      </c>
      <c r="AW8" s="11">
        <v>1.79176470588235</v>
      </c>
      <c r="AX8" s="11">
        <f aca="true" t="shared" si="8" ref="AX8:AX23">+AP8+AR8+AT8+AV8</f>
        <v>123.9442061</v>
      </c>
      <c r="AY8" s="11">
        <f aca="true" t="shared" si="9" ref="AY8:AY23">+AQ8+AS8+AU8+AW8</f>
        <v>5.928238234493241</v>
      </c>
      <c r="AZ8" s="11">
        <v>49.047096058266185</v>
      </c>
      <c r="BA8" s="11">
        <v>1.58708387096774</v>
      </c>
      <c r="BB8" s="11">
        <v>55.67530385229952</v>
      </c>
      <c r="BC8" s="11">
        <v>1.60666451612903</v>
      </c>
      <c r="BD8" s="11">
        <v>55.725658977758165</v>
      </c>
      <c r="BE8" s="11">
        <v>1.7908787878787902</v>
      </c>
      <c r="BF8" s="11">
        <v>62.03919423422717</v>
      </c>
      <c r="BG8" s="11">
        <v>1.8143201320132</v>
      </c>
      <c r="BH8" s="11">
        <f aca="true" t="shared" si="10" ref="BH8:BH23">+AZ8+BB8+BD8+BF8</f>
        <v>222.48725312255107</v>
      </c>
      <c r="BI8" s="11">
        <f aca="true" t="shared" si="11" ref="BI8:BI23">+BA8+BC8+BE8+BG8</f>
        <v>6.79894730698876</v>
      </c>
      <c r="BJ8" s="11">
        <v>56.40203874977639</v>
      </c>
      <c r="BK8" s="11">
        <v>1.8674874999999997</v>
      </c>
      <c r="BL8" s="11">
        <v>71.0957839526826</v>
      </c>
      <c r="BM8" s="11">
        <v>2.2239999999999998</v>
      </c>
      <c r="BN8" s="11">
        <v>59.52987041154819</v>
      </c>
      <c r="BO8" s="11">
        <v>2.4393599999999998</v>
      </c>
      <c r="BP8" s="11">
        <v>65.83707789442543</v>
      </c>
      <c r="BQ8" s="11">
        <v>1.9957521452145197</v>
      </c>
      <c r="BR8" s="11">
        <f aca="true" t="shared" si="12" ref="BR8:BR23">+BJ8+BL8+BN8+BP8</f>
        <v>252.86477100843263</v>
      </c>
      <c r="BS8" s="11">
        <f aca="true" t="shared" si="13" ref="BS8:BS23">+BK8+BM8+BO8+BQ8</f>
        <v>8.52659964521452</v>
      </c>
      <c r="BT8" s="11">
        <v>41.17266153506647</v>
      </c>
      <c r="BU8" s="11">
        <v>1.8871</v>
      </c>
      <c r="BV8" s="11">
        <v>41.470198299415685</v>
      </c>
      <c r="BW8" s="11">
        <v>1.6541</v>
      </c>
      <c r="BX8" s="11">
        <v>54.77329192226132</v>
      </c>
      <c r="BY8" s="11">
        <v>1.7860999999999998</v>
      </c>
      <c r="BZ8" s="11">
        <v>59.97482918544688</v>
      </c>
      <c r="CA8" s="11">
        <v>1.9932</v>
      </c>
      <c r="CB8" s="11">
        <f aca="true" t="shared" si="14" ref="CB8:CB23">+BT8+BV8+BX8+BZ8</f>
        <v>197.39098094219037</v>
      </c>
      <c r="CC8" s="11">
        <f aca="true" t="shared" si="15" ref="CC8:CC23">+BU8+BW8+BY8+CA8</f>
        <v>7.320499999999999</v>
      </c>
      <c r="CD8" s="11">
        <v>40.07517622960893</v>
      </c>
      <c r="CE8" s="11">
        <v>1.80441</v>
      </c>
      <c r="CF8" s="11">
        <v>34.02892155570637</v>
      </c>
      <c r="CG8" s="11">
        <v>2.0238</v>
      </c>
      <c r="CH8" s="11">
        <v>44.25857958222723</v>
      </c>
      <c r="CI8" s="11">
        <v>2.2689999999999997</v>
      </c>
      <c r="CJ8" s="11">
        <v>56.76024488074791</v>
      </c>
      <c r="CK8" s="11">
        <v>2.4476040579999996</v>
      </c>
      <c r="CL8" s="11">
        <f aca="true" t="shared" si="16" ref="CL8:CL23">+CD8+CF8+CH8+CJ8</f>
        <v>175.12292224829045</v>
      </c>
      <c r="CM8" s="11">
        <f aca="true" t="shared" si="17" ref="CM8:CM23">+CE8+CG8+CI8+CK8</f>
        <v>8.544814058</v>
      </c>
      <c r="CN8" s="11">
        <v>59.838585227876976</v>
      </c>
      <c r="CO8" s="11">
        <v>1.8617999999999997</v>
      </c>
      <c r="CP8" s="11">
        <v>39.834206752024706</v>
      </c>
      <c r="CQ8" s="11">
        <v>2.675</v>
      </c>
      <c r="CR8" s="11">
        <v>45.82000681138815</v>
      </c>
      <c r="CS8" s="11">
        <v>2.9425121056039703</v>
      </c>
      <c r="CT8" s="11">
        <v>52.26877608844513</v>
      </c>
      <c r="CU8" s="11">
        <v>4.0887839999999995</v>
      </c>
      <c r="CV8" s="11">
        <f aca="true" t="shared" si="18" ref="CV8:CV23">+CN8+CP8+CR8+CT8</f>
        <v>197.76157487973495</v>
      </c>
      <c r="CW8" s="11">
        <f aca="true" t="shared" si="19" ref="CW8:CW23">+CO8+CQ8+CS8+CU8</f>
        <v>11.56809610560397</v>
      </c>
      <c r="CX8" s="11">
        <v>61.591160818288</v>
      </c>
      <c r="CY8" s="11">
        <v>1.9187999999999992</v>
      </c>
      <c r="CZ8" s="11">
        <v>54.63548416496479</v>
      </c>
      <c r="DA8" s="11">
        <v>2.2968999999999995</v>
      </c>
      <c r="DB8" s="11">
        <v>53.37192731979357</v>
      </c>
      <c r="DC8" s="11">
        <v>2.1078499999999996</v>
      </c>
      <c r="DD8" s="11">
        <v>51.94470800664272</v>
      </c>
      <c r="DE8" s="11">
        <v>3</v>
      </c>
      <c r="DF8" s="11">
        <f aca="true" t="shared" si="20" ref="DF8:DF23">+CX8+CZ8+DB8+DD8</f>
        <v>221.54328030968907</v>
      </c>
      <c r="DG8" s="11">
        <f aca="true" t="shared" si="21" ref="DG8:DG23">+CY8+DA8+DC8+DE8</f>
        <v>9.323549999999997</v>
      </c>
      <c r="DH8" s="24">
        <v>68.54907711581652</v>
      </c>
      <c r="DI8" s="24">
        <v>1.8826074999999998</v>
      </c>
      <c r="DJ8" s="24">
        <v>51.66783194358098</v>
      </c>
      <c r="DK8" s="24">
        <v>1.91</v>
      </c>
      <c r="DL8" s="24">
        <v>38.97997399109684</v>
      </c>
      <c r="DM8" s="24">
        <v>1.8963037499999997</v>
      </c>
      <c r="DN8" s="24">
        <v>45.92864343597279</v>
      </c>
      <c r="DO8" s="24">
        <v>1.9000963575</v>
      </c>
      <c r="DP8" s="11">
        <f aca="true" t="shared" si="22" ref="DP8:DP23">+DH8+DJ8+DL8+DN8</f>
        <v>205.12552648646712</v>
      </c>
      <c r="DQ8" s="11">
        <f aca="true" t="shared" si="23" ref="DQ8:DQ23">+DI8+DK8+DM8+DO8</f>
        <v>7.589007607499999</v>
      </c>
      <c r="DR8" s="24">
        <v>53.26693099936864</v>
      </c>
      <c r="DS8" s="24">
        <v>1.790620104752357</v>
      </c>
      <c r="DT8" s="24">
        <v>11.790187912471046</v>
      </c>
      <c r="DU8" s="24">
        <v>1.0743720628514142</v>
      </c>
      <c r="DV8" s="24">
        <v>18.132621408541556</v>
      </c>
      <c r="DW8" s="24">
        <v>1.4115556800456983</v>
      </c>
      <c r="DX8" s="24">
        <v>27.047194797294335</v>
      </c>
      <c r="DY8" s="24">
        <v>1.5613149616348605</v>
      </c>
      <c r="DZ8" s="11">
        <f aca="true" t="shared" si="24" ref="DZ8:DZ23">DR8+DT8+DV8+DX8</f>
        <v>110.23693511767557</v>
      </c>
      <c r="EA8" s="11">
        <f aca="true" t="shared" si="25" ref="EA8:EA23">DS8+DU8+DW8+DY8</f>
        <v>5.83786280928433</v>
      </c>
      <c r="EB8" s="24">
        <v>37.732917097219996</v>
      </c>
      <c r="EC8" s="24">
        <v>3.5564999999999998</v>
      </c>
      <c r="ED8" s="24">
        <v>39.93775458768956</v>
      </c>
      <c r="EE8" s="24">
        <v>2.5481</v>
      </c>
      <c r="EF8" s="24">
        <v>42.33559164370379</v>
      </c>
      <c r="EG8" s="24">
        <v>2.7380999999999998</v>
      </c>
      <c r="EH8" s="24">
        <v>78.36895555452587</v>
      </c>
      <c r="EI8" s="24">
        <v>3.2645</v>
      </c>
      <c r="EJ8" s="11">
        <f aca="true" t="shared" si="26" ref="EJ8:EJ23">EB8+ED8+EF8+EH8</f>
        <v>198.3752188831392</v>
      </c>
      <c r="EK8" s="11">
        <f aca="true" t="shared" si="27" ref="EK8:EK23">EC8+EE8+EG8+EI8</f>
        <v>12.107199999999999</v>
      </c>
      <c r="EL8" s="11">
        <v>103.27769097329428</v>
      </c>
      <c r="EM8" s="33">
        <v>2.0460000000000003</v>
      </c>
      <c r="EN8" s="11">
        <v>103.8329677777619</v>
      </c>
      <c r="EO8" s="11">
        <v>2.24</v>
      </c>
      <c r="EP8" s="11">
        <v>75.98246484959775</v>
      </c>
      <c r="EQ8" s="11">
        <v>2.520134600619699</v>
      </c>
      <c r="ER8" s="11">
        <v>110.88642192535777</v>
      </c>
      <c r="ES8" s="11">
        <v>4.7376</v>
      </c>
      <c r="ET8" s="11">
        <f aca="true" t="shared" si="28" ref="ET8:ET23">EL8+EN8+EP8+ER8</f>
        <v>393.9795455260117</v>
      </c>
      <c r="EU8" s="11">
        <f aca="true" t="shared" si="29" ref="EU8:EU23">EM8+EO8+EQ8+ES8</f>
        <v>11.5437346006197</v>
      </c>
      <c r="EV8" s="11">
        <v>122.15373145035977</v>
      </c>
      <c r="EW8" s="33">
        <v>2.185</v>
      </c>
      <c r="EX8" s="11">
        <v>80.98278929137498</v>
      </c>
      <c r="EY8" s="11">
        <v>2.3</v>
      </c>
      <c r="EZ8" s="11">
        <v>85.70897704796008</v>
      </c>
      <c r="FA8" s="11">
        <v>2.4668</v>
      </c>
      <c r="FB8" s="11">
        <v>100.14644092661898</v>
      </c>
      <c r="FC8" s="11">
        <v>2.232</v>
      </c>
      <c r="FD8" s="11">
        <f aca="true" t="shared" si="30" ref="FD8:FD24">+EV8+EX8+EZ8+FB8</f>
        <v>388.9919387163138</v>
      </c>
      <c r="FE8" s="11">
        <f aca="true" t="shared" si="31" ref="FE8:FE24">+EW8+EY8+FA8+FC8</f>
        <v>9.1838</v>
      </c>
    </row>
    <row r="9" spans="1:161" s="12" customFormat="1" ht="15">
      <c r="A9" s="10" t="s">
        <v>61</v>
      </c>
      <c r="B9" s="11">
        <v>0.0711234621670473</v>
      </c>
      <c r="C9" s="11">
        <v>55.04705198298542</v>
      </c>
      <c r="D9" s="11">
        <v>0.07009272961268652</v>
      </c>
      <c r="E9" s="11">
        <v>60.497772626229995</v>
      </c>
      <c r="F9" s="11">
        <v>0.06906199705832572</v>
      </c>
      <c r="G9" s="11">
        <v>60.81420968433246</v>
      </c>
      <c r="H9" s="11">
        <v>0.06803126450396493</v>
      </c>
      <c r="I9" s="11">
        <v>63.092185824947315</v>
      </c>
      <c r="J9" s="11">
        <f t="shared" si="0"/>
        <v>0.2783094533420245</v>
      </c>
      <c r="K9" s="11">
        <f t="shared" si="1"/>
        <v>239.4512201184952</v>
      </c>
      <c r="L9" s="11">
        <v>0.06700053194960412</v>
      </c>
      <c r="M9" s="11">
        <v>56.91742186106658</v>
      </c>
      <c r="N9" s="11">
        <v>0.06596979939524335</v>
      </c>
      <c r="O9" s="11">
        <v>62.5533452233979</v>
      </c>
      <c r="P9" s="11">
        <v>0.06493906684088253</v>
      </c>
      <c r="Q9" s="11">
        <v>62.88053407147756</v>
      </c>
      <c r="R9" s="11">
        <v>0.06390833428652175</v>
      </c>
      <c r="S9" s="11">
        <v>65.23591050516724</v>
      </c>
      <c r="T9" s="11">
        <f t="shared" si="2"/>
        <v>0.26181773247225176</v>
      </c>
      <c r="U9" s="11">
        <f t="shared" si="3"/>
        <v>247.58721166110928</v>
      </c>
      <c r="V9" s="11">
        <v>0.06287760173216095</v>
      </c>
      <c r="W9" s="11">
        <v>58.85134252624352</v>
      </c>
      <c r="X9" s="11">
        <v>0.06184686917780015</v>
      </c>
      <c r="Y9" s="11">
        <v>64.67876136221697</v>
      </c>
      <c r="Z9" s="11">
        <v>0.060816136623439356</v>
      </c>
      <c r="AA9" s="11">
        <v>65.01706732091107</v>
      </c>
      <c r="AB9" s="11">
        <v>0.05978540406907856</v>
      </c>
      <c r="AC9" s="11">
        <v>67.45247392832334</v>
      </c>
      <c r="AD9" s="11">
        <f t="shared" si="4"/>
        <v>0.24532601160247902</v>
      </c>
      <c r="AE9" s="11">
        <f t="shared" si="5"/>
        <v>255.99964513769493</v>
      </c>
      <c r="AF9" s="11">
        <v>0.05875467151471776</v>
      </c>
      <c r="AG9" s="11">
        <v>60.85097328539378</v>
      </c>
      <c r="AH9" s="11">
        <v>0.05772393896035697</v>
      </c>
      <c r="AI9" s="11">
        <v>66.87639416262333</v>
      </c>
      <c r="AJ9" s="11">
        <v>0.05669320640599617</v>
      </c>
      <c r="AK9" s="11">
        <v>67.22619496530864</v>
      </c>
      <c r="AL9" s="11">
        <v>0.05566247385163538</v>
      </c>
      <c r="AM9" s="11">
        <v>69.74435098427506</v>
      </c>
      <c r="AN9" s="11">
        <f t="shared" si="6"/>
        <v>0.22883429073270628</v>
      </c>
      <c r="AO9" s="11">
        <f t="shared" si="7"/>
        <v>264.6979133976008</v>
      </c>
      <c r="AP9" s="11">
        <v>0.05463174129727458</v>
      </c>
      <c r="AQ9" s="11">
        <v>62.91854681358374</v>
      </c>
      <c r="AR9" s="11">
        <v>0.053601008742913785</v>
      </c>
      <c r="AS9" s="11">
        <v>69.14869737760945</v>
      </c>
      <c r="AT9" s="11">
        <v>0.052570276188552985</v>
      </c>
      <c r="AU9" s="11">
        <v>69.51038359215794</v>
      </c>
      <c r="AV9" s="11">
        <v>0.05153954363419219</v>
      </c>
      <c r="AW9" s="11">
        <v>72.1141006538418</v>
      </c>
      <c r="AX9" s="11">
        <f t="shared" si="8"/>
        <v>0.21234256986293354</v>
      </c>
      <c r="AY9" s="11">
        <f t="shared" si="9"/>
        <v>273.691728437193</v>
      </c>
      <c r="AZ9" s="11">
        <v>0.04113084601115938</v>
      </c>
      <c r="BA9" s="11">
        <v>66.88942808545147</v>
      </c>
      <c r="BB9" s="11">
        <v>0.042006595386731176</v>
      </c>
      <c r="BC9" s="11">
        <v>73.9882246048701</v>
      </c>
      <c r="BD9" s="11">
        <v>0.037295845214944834</v>
      </c>
      <c r="BE9" s="11">
        <v>70.84504599362747</v>
      </c>
      <c r="BF9" s="11">
        <v>0.0377734197668476</v>
      </c>
      <c r="BG9" s="11">
        <v>70.6965570758095</v>
      </c>
      <c r="BH9" s="11">
        <f t="shared" si="10"/>
        <v>0.15820670637968298</v>
      </c>
      <c r="BI9" s="11">
        <f t="shared" si="11"/>
        <v>282.4192557597585</v>
      </c>
      <c r="BJ9" s="11">
        <v>3.004126379335397</v>
      </c>
      <c r="BK9" s="11">
        <v>72.4371176723384</v>
      </c>
      <c r="BL9" s="11">
        <v>3.1222073396623786</v>
      </c>
      <c r="BM9" s="11">
        <v>76.85134177554255</v>
      </c>
      <c r="BN9" s="11">
        <v>3.0409403054126742</v>
      </c>
      <c r="BO9" s="11">
        <v>76.59191010360661</v>
      </c>
      <c r="BP9" s="11">
        <v>3.024506795152275</v>
      </c>
      <c r="BQ9" s="11">
        <v>77.99056837260272</v>
      </c>
      <c r="BR9" s="11">
        <f t="shared" si="12"/>
        <v>12.191780819562725</v>
      </c>
      <c r="BS9" s="11">
        <f t="shared" si="13"/>
        <v>303.8709379240903</v>
      </c>
      <c r="BT9" s="11">
        <v>3.842909267678338</v>
      </c>
      <c r="BU9" s="11">
        <v>67.23888006733702</v>
      </c>
      <c r="BV9" s="11">
        <v>3.9441974808679694</v>
      </c>
      <c r="BW9" s="11">
        <v>69.8830392102264</v>
      </c>
      <c r="BX9" s="11">
        <v>4.60183340709765</v>
      </c>
      <c r="BY9" s="11">
        <v>78.12527782965076</v>
      </c>
      <c r="BZ9" s="11">
        <v>4.671228929400942</v>
      </c>
      <c r="CA9" s="11">
        <v>78.07664953013575</v>
      </c>
      <c r="CB9" s="11">
        <f t="shared" si="14"/>
        <v>17.0601690850449</v>
      </c>
      <c r="CC9" s="11">
        <f t="shared" si="15"/>
        <v>293.3238466373499</v>
      </c>
      <c r="CD9" s="11">
        <v>1.834648890565732</v>
      </c>
      <c r="CE9" s="11">
        <v>65.43504447094887</v>
      </c>
      <c r="CF9" s="11">
        <v>1.8182834712599731</v>
      </c>
      <c r="CG9" s="11">
        <v>69.40094052314109</v>
      </c>
      <c r="CH9" s="11">
        <v>1.8476847321547243</v>
      </c>
      <c r="CI9" s="11">
        <v>69.27819565681719</v>
      </c>
      <c r="CJ9" s="11">
        <v>1.8566285014117543</v>
      </c>
      <c r="CK9" s="11">
        <v>72.43976671505786</v>
      </c>
      <c r="CL9" s="11">
        <f t="shared" si="16"/>
        <v>7.357245595392184</v>
      </c>
      <c r="CM9" s="11">
        <f t="shared" si="17"/>
        <v>276.553947365965</v>
      </c>
      <c r="CN9" s="11">
        <v>1.7122724421431086</v>
      </c>
      <c r="CO9" s="11">
        <v>62.769826138664676</v>
      </c>
      <c r="CP9" s="11">
        <v>1.910131135122815</v>
      </c>
      <c r="CQ9" s="11">
        <v>68.7639511235018</v>
      </c>
      <c r="CR9" s="11">
        <v>1.9489659098452978</v>
      </c>
      <c r="CS9" s="11">
        <v>69.92894050154521</v>
      </c>
      <c r="CT9" s="11">
        <v>1.7461055241928123</v>
      </c>
      <c r="CU9" s="11">
        <v>71.78647097148986</v>
      </c>
      <c r="CV9" s="11">
        <f t="shared" si="18"/>
        <v>7.317475011304033</v>
      </c>
      <c r="CW9" s="11">
        <f t="shared" si="19"/>
        <v>273.2491887352015</v>
      </c>
      <c r="CX9" s="11">
        <v>1.7055246043190424</v>
      </c>
      <c r="CY9" s="11">
        <v>57.524163008585084</v>
      </c>
      <c r="CZ9" s="11">
        <v>1.7454838002101438</v>
      </c>
      <c r="DA9" s="11">
        <v>67.59101839723338</v>
      </c>
      <c r="DB9" s="11">
        <v>1.7481698607886051</v>
      </c>
      <c r="DC9" s="11">
        <v>71.34407039708867</v>
      </c>
      <c r="DD9" s="11">
        <v>1.6734828024376753</v>
      </c>
      <c r="DE9" s="11">
        <v>76.33148334396195</v>
      </c>
      <c r="DF9" s="11">
        <f t="shared" si="20"/>
        <v>6.872661067755466</v>
      </c>
      <c r="DG9" s="11">
        <f t="shared" si="21"/>
        <v>272.7907351468691</v>
      </c>
      <c r="DH9" s="24">
        <v>5.2063881472667894</v>
      </c>
      <c r="DI9" s="24">
        <v>56.66209311843983</v>
      </c>
      <c r="DJ9" s="24">
        <v>5.348834742431832</v>
      </c>
      <c r="DK9" s="24">
        <v>63.55329103281603</v>
      </c>
      <c r="DL9" s="24">
        <v>5.2556953708308765</v>
      </c>
      <c r="DM9" s="24">
        <v>68.62667111490678</v>
      </c>
      <c r="DN9" s="24">
        <v>5.309478077666011</v>
      </c>
      <c r="DO9" s="24">
        <v>73.68351865101302</v>
      </c>
      <c r="DP9" s="11">
        <f t="shared" si="22"/>
        <v>21.12039633819551</v>
      </c>
      <c r="DQ9" s="11">
        <f t="shared" si="23"/>
        <v>262.5255739171756</v>
      </c>
      <c r="DR9" s="24">
        <v>5.254431804186906</v>
      </c>
      <c r="DS9" s="24">
        <v>57.79535646562731</v>
      </c>
      <c r="DT9" s="24">
        <v>5.260833351138738</v>
      </c>
      <c r="DU9" s="24">
        <v>58.58325367582166</v>
      </c>
      <c r="DV9" s="24">
        <v>5.338074895574543</v>
      </c>
      <c r="DW9" s="24">
        <v>68.56560732270205</v>
      </c>
      <c r="DX9" s="24">
        <v>5.405347085492142</v>
      </c>
      <c r="DY9" s="24">
        <v>68.88329039386969</v>
      </c>
      <c r="DZ9" s="11">
        <f t="shared" si="24"/>
        <v>21.25868713639233</v>
      </c>
      <c r="EA9" s="11">
        <f t="shared" si="25"/>
        <v>253.8275078580207</v>
      </c>
      <c r="EB9" s="24">
        <v>5.369720406512876</v>
      </c>
      <c r="EC9" s="24">
        <v>55.25690735369993</v>
      </c>
      <c r="ED9" s="24">
        <v>5.393316961799581</v>
      </c>
      <c r="EE9" s="24">
        <v>65.85179081024312</v>
      </c>
      <c r="EF9" s="24">
        <v>5.097149459191234</v>
      </c>
      <c r="EG9" s="24">
        <v>72.5760978197544</v>
      </c>
      <c r="EH9" s="24">
        <v>5.57522218935058</v>
      </c>
      <c r="EI9" s="24">
        <v>74.21684881755814</v>
      </c>
      <c r="EJ9" s="11">
        <f t="shared" si="26"/>
        <v>21.435409016854273</v>
      </c>
      <c r="EK9" s="11">
        <f t="shared" si="27"/>
        <v>267.90164480125554</v>
      </c>
      <c r="EL9" s="11">
        <v>1.6627291465474654</v>
      </c>
      <c r="EM9" s="33">
        <v>68.07281211734062</v>
      </c>
      <c r="EN9" s="11">
        <v>1.6674491625464882</v>
      </c>
      <c r="EO9" s="11">
        <v>81.52711654024962</v>
      </c>
      <c r="EP9" s="11">
        <v>1.4205276737634334</v>
      </c>
      <c r="EQ9" s="11">
        <v>90.33794985568134</v>
      </c>
      <c r="ER9" s="11">
        <v>1.7976519546717589</v>
      </c>
      <c r="ES9" s="11">
        <v>83.22681470105364</v>
      </c>
      <c r="ET9" s="11">
        <f t="shared" si="28"/>
        <v>6.548357937529145</v>
      </c>
      <c r="EU9" s="11">
        <f t="shared" si="29"/>
        <v>323.1646932143252</v>
      </c>
      <c r="EV9" s="11">
        <v>1.6355117303430506</v>
      </c>
      <c r="EW9" s="33">
        <v>63.31543015229606</v>
      </c>
      <c r="EX9" s="11">
        <v>1.6623295297737397</v>
      </c>
      <c r="EY9" s="11">
        <v>105.72389119332557</v>
      </c>
      <c r="EZ9" s="11">
        <v>1.4103718338034434</v>
      </c>
      <c r="FA9" s="11">
        <v>112.16153929966404</v>
      </c>
      <c r="FB9" s="11">
        <v>1.8171554652082733</v>
      </c>
      <c r="FC9" s="11">
        <v>101.55796169831015</v>
      </c>
      <c r="FD9" s="11">
        <f t="shared" si="30"/>
        <v>6.525368559128507</v>
      </c>
      <c r="FE9" s="11">
        <f t="shared" si="31"/>
        <v>382.75882234359585</v>
      </c>
    </row>
    <row r="10" spans="1:161" s="12" customFormat="1" ht="15">
      <c r="A10" s="10" t="s">
        <v>44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 t="shared" si="0"/>
        <v>0</v>
      </c>
      <c r="K10" s="11">
        <f t="shared" si="1"/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f t="shared" si="2"/>
        <v>0</v>
      </c>
      <c r="U10" s="11">
        <f t="shared" si="3"/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f t="shared" si="4"/>
        <v>0</v>
      </c>
      <c r="AE10" s="11">
        <f t="shared" si="5"/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f t="shared" si="6"/>
        <v>0</v>
      </c>
      <c r="AO10" s="11">
        <f t="shared" si="7"/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 t="shared" si="8"/>
        <v>0</v>
      </c>
      <c r="AY10" s="11">
        <f t="shared" si="9"/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f t="shared" si="10"/>
        <v>0</v>
      </c>
      <c r="BI10" s="11">
        <f t="shared" si="11"/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f t="shared" si="12"/>
        <v>0</v>
      </c>
      <c r="BS10" s="11">
        <f t="shared" si="13"/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 t="shared" si="14"/>
        <v>0</v>
      </c>
      <c r="CC10" s="11">
        <f t="shared" si="15"/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f t="shared" si="16"/>
        <v>0</v>
      </c>
      <c r="CM10" s="11">
        <f t="shared" si="17"/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f t="shared" si="18"/>
        <v>0</v>
      </c>
      <c r="CW10" s="11">
        <f t="shared" si="19"/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 t="shared" si="20"/>
        <v>0</v>
      </c>
      <c r="DG10" s="11">
        <f t="shared" si="21"/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11">
        <f t="shared" si="22"/>
        <v>0</v>
      </c>
      <c r="DQ10" s="11">
        <f t="shared" si="23"/>
        <v>0</v>
      </c>
      <c r="DR10" s="24">
        <v>0</v>
      </c>
      <c r="DS10" s="24">
        <v>0</v>
      </c>
      <c r="DT10" s="24">
        <v>0</v>
      </c>
      <c r="DU10" s="24">
        <v>0</v>
      </c>
      <c r="DV10" s="24">
        <v>0</v>
      </c>
      <c r="DW10" s="24">
        <v>0</v>
      </c>
      <c r="DX10" s="24">
        <v>0</v>
      </c>
      <c r="DY10" s="24">
        <v>0</v>
      </c>
      <c r="DZ10" s="11">
        <f t="shared" si="24"/>
        <v>0</v>
      </c>
      <c r="EA10" s="11">
        <f t="shared" si="25"/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24">
        <v>0</v>
      </c>
      <c r="EI10" s="24">
        <v>0</v>
      </c>
      <c r="EJ10" s="11">
        <f t="shared" si="26"/>
        <v>0</v>
      </c>
      <c r="EK10" s="11">
        <f t="shared" si="27"/>
        <v>0</v>
      </c>
      <c r="EL10" s="11">
        <v>0</v>
      </c>
      <c r="EM10" s="33">
        <v>0</v>
      </c>
      <c r="EN10" s="11">
        <v>0</v>
      </c>
      <c r="EO10" s="11">
        <v>0</v>
      </c>
      <c r="EP10" s="11">
        <v>0</v>
      </c>
      <c r="EQ10" s="11">
        <v>0</v>
      </c>
      <c r="ER10" s="11">
        <v>0</v>
      </c>
      <c r="ES10" s="11">
        <v>0</v>
      </c>
      <c r="ET10" s="11">
        <f t="shared" si="28"/>
        <v>0</v>
      </c>
      <c r="EU10" s="11">
        <f t="shared" si="29"/>
        <v>0</v>
      </c>
      <c r="EV10" s="11">
        <v>0</v>
      </c>
      <c r="EW10" s="33">
        <v>0</v>
      </c>
      <c r="EX10" s="11">
        <v>0</v>
      </c>
      <c r="EY10" s="11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f t="shared" si="30"/>
        <v>0</v>
      </c>
      <c r="FE10" s="11">
        <f t="shared" si="31"/>
        <v>0</v>
      </c>
    </row>
    <row r="11" spans="1:161" s="12" customFormat="1" ht="15">
      <c r="A11" s="10" t="s">
        <v>45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 t="shared" si="0"/>
        <v>0</v>
      </c>
      <c r="K11" s="11">
        <f t="shared" si="1"/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f t="shared" si="2"/>
        <v>0</v>
      </c>
      <c r="U11" s="11">
        <f t="shared" si="3"/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f t="shared" si="4"/>
        <v>0</v>
      </c>
      <c r="AE11" s="11">
        <f t="shared" si="5"/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f t="shared" si="6"/>
        <v>0</v>
      </c>
      <c r="AO11" s="11">
        <f t="shared" si="7"/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 t="shared" si="8"/>
        <v>0</v>
      </c>
      <c r="AY11" s="11">
        <f t="shared" si="9"/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f t="shared" si="10"/>
        <v>0</v>
      </c>
      <c r="BI11" s="11">
        <f t="shared" si="11"/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f t="shared" si="12"/>
        <v>0</v>
      </c>
      <c r="BS11" s="11">
        <f t="shared" si="13"/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 t="shared" si="14"/>
        <v>0</v>
      </c>
      <c r="CC11" s="11">
        <f t="shared" si="15"/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f t="shared" si="16"/>
        <v>0</v>
      </c>
      <c r="CM11" s="11">
        <f t="shared" si="17"/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f t="shared" si="18"/>
        <v>0</v>
      </c>
      <c r="CW11" s="11">
        <f t="shared" si="19"/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 t="shared" si="20"/>
        <v>0</v>
      </c>
      <c r="DG11" s="11">
        <f t="shared" si="21"/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11">
        <f t="shared" si="22"/>
        <v>0</v>
      </c>
      <c r="DQ11" s="11">
        <f t="shared" si="23"/>
        <v>0</v>
      </c>
      <c r="DR11" s="24">
        <v>0</v>
      </c>
      <c r="DS11" s="24">
        <v>0</v>
      </c>
      <c r="DT11" s="24">
        <v>0</v>
      </c>
      <c r="DU11" s="24">
        <v>0</v>
      </c>
      <c r="DV11" s="24">
        <v>0</v>
      </c>
      <c r="DW11" s="24">
        <v>0</v>
      </c>
      <c r="DX11" s="24">
        <v>0</v>
      </c>
      <c r="DY11" s="24">
        <v>0</v>
      </c>
      <c r="DZ11" s="11">
        <f t="shared" si="24"/>
        <v>0</v>
      </c>
      <c r="EA11" s="11">
        <f t="shared" si="25"/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24">
        <v>0</v>
      </c>
      <c r="EI11" s="24">
        <v>0</v>
      </c>
      <c r="EJ11" s="11">
        <f t="shared" si="26"/>
        <v>0</v>
      </c>
      <c r="EK11" s="11">
        <f t="shared" si="27"/>
        <v>0</v>
      </c>
      <c r="EL11" s="11">
        <v>0</v>
      </c>
      <c r="EM11" s="33">
        <v>0</v>
      </c>
      <c r="EN11" s="11">
        <v>0</v>
      </c>
      <c r="EO11" s="11">
        <v>0</v>
      </c>
      <c r="EP11" s="11">
        <v>0</v>
      </c>
      <c r="EQ11" s="11">
        <v>0</v>
      </c>
      <c r="ER11" s="11">
        <v>0</v>
      </c>
      <c r="ES11" s="11">
        <v>0</v>
      </c>
      <c r="ET11" s="11">
        <f t="shared" si="28"/>
        <v>0</v>
      </c>
      <c r="EU11" s="11">
        <f t="shared" si="29"/>
        <v>0</v>
      </c>
      <c r="EV11" s="11">
        <v>0</v>
      </c>
      <c r="EW11" s="33">
        <v>0</v>
      </c>
      <c r="EX11" s="11">
        <v>0</v>
      </c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f t="shared" si="30"/>
        <v>0</v>
      </c>
      <c r="FE11" s="11">
        <f t="shared" si="31"/>
        <v>0</v>
      </c>
    </row>
    <row r="12" spans="1:161" s="12" customFormat="1" ht="15">
      <c r="A12" s="10" t="s">
        <v>46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0"/>
        <v>0</v>
      </c>
      <c r="K12" s="11">
        <f t="shared" si="1"/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f t="shared" si="2"/>
        <v>0</v>
      </c>
      <c r="U12" s="11">
        <f t="shared" si="3"/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f t="shared" si="4"/>
        <v>0</v>
      </c>
      <c r="AE12" s="11">
        <f t="shared" si="5"/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f t="shared" si="6"/>
        <v>0</v>
      </c>
      <c r="AO12" s="11">
        <f t="shared" si="7"/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 t="shared" si="8"/>
        <v>0</v>
      </c>
      <c r="AY12" s="11">
        <f t="shared" si="9"/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f t="shared" si="10"/>
        <v>0</v>
      </c>
      <c r="BI12" s="11">
        <f t="shared" si="11"/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f t="shared" si="12"/>
        <v>0</v>
      </c>
      <c r="BS12" s="11">
        <f t="shared" si="13"/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 t="shared" si="14"/>
        <v>0</v>
      </c>
      <c r="CC12" s="11">
        <f t="shared" si="15"/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f t="shared" si="16"/>
        <v>0</v>
      </c>
      <c r="CM12" s="11">
        <f t="shared" si="17"/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f t="shared" si="18"/>
        <v>0</v>
      </c>
      <c r="CW12" s="11">
        <f t="shared" si="19"/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 t="shared" si="20"/>
        <v>0</v>
      </c>
      <c r="DG12" s="11">
        <f t="shared" si="21"/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11">
        <f t="shared" si="22"/>
        <v>0</v>
      </c>
      <c r="DQ12" s="11">
        <f t="shared" si="23"/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11">
        <f t="shared" si="24"/>
        <v>0</v>
      </c>
      <c r="EA12" s="11">
        <f t="shared" si="25"/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11">
        <f t="shared" si="26"/>
        <v>0</v>
      </c>
      <c r="EK12" s="11">
        <f t="shared" si="27"/>
        <v>0</v>
      </c>
      <c r="EL12" s="11">
        <v>0</v>
      </c>
      <c r="EM12" s="33">
        <v>0</v>
      </c>
      <c r="EN12" s="11">
        <v>0</v>
      </c>
      <c r="EO12" s="11">
        <v>0</v>
      </c>
      <c r="EP12" s="11">
        <v>0</v>
      </c>
      <c r="EQ12" s="11">
        <v>0</v>
      </c>
      <c r="ER12" s="11">
        <v>0</v>
      </c>
      <c r="ES12" s="11">
        <v>0</v>
      </c>
      <c r="ET12" s="11">
        <f t="shared" si="28"/>
        <v>0</v>
      </c>
      <c r="EU12" s="11">
        <f t="shared" si="29"/>
        <v>0</v>
      </c>
      <c r="EV12" s="11">
        <v>0</v>
      </c>
      <c r="EW12" s="33">
        <v>0</v>
      </c>
      <c r="EX12" s="11">
        <v>0</v>
      </c>
      <c r="EY12" s="11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f t="shared" si="30"/>
        <v>0</v>
      </c>
      <c r="FE12" s="11">
        <f t="shared" si="31"/>
        <v>0</v>
      </c>
    </row>
    <row r="13" spans="1:161" s="12" customFormat="1" ht="15">
      <c r="A13" s="10" t="s">
        <v>47</v>
      </c>
      <c r="B13" s="11">
        <v>-101.57484981216696</v>
      </c>
      <c r="C13" s="11">
        <v>-133.374413</v>
      </c>
      <c r="D13" s="11">
        <v>-140.136276279613</v>
      </c>
      <c r="E13" s="11">
        <v>-226.295426</v>
      </c>
      <c r="F13" s="11">
        <v>-146.80147814705848</v>
      </c>
      <c r="G13" s="11">
        <v>-273.285702</v>
      </c>
      <c r="H13" s="11">
        <v>-131.3212940145042</v>
      </c>
      <c r="I13" s="11">
        <v>-135.848595</v>
      </c>
      <c r="J13" s="11">
        <f t="shared" si="0"/>
        <v>-519.8338982533426</v>
      </c>
      <c r="K13" s="11">
        <f t="shared" si="1"/>
        <v>-768.804136</v>
      </c>
      <c r="L13" s="11">
        <v>-98.3771145319497</v>
      </c>
      <c r="M13" s="11">
        <v>-40.577717</v>
      </c>
      <c r="N13" s="11">
        <v>-116.49160499939484</v>
      </c>
      <c r="O13" s="11">
        <v>-99.203987</v>
      </c>
      <c r="P13" s="11">
        <v>-102.03187786684066</v>
      </c>
      <c r="Q13" s="11">
        <v>-100.928253</v>
      </c>
      <c r="R13" s="11">
        <v>-111.37974013428644</v>
      </c>
      <c r="S13" s="11">
        <v>-133.07149</v>
      </c>
      <c r="T13" s="11">
        <f t="shared" si="2"/>
        <v>-428.28033753247166</v>
      </c>
      <c r="U13" s="11">
        <f t="shared" si="3"/>
        <v>-373.78144699999996</v>
      </c>
      <c r="V13" s="11">
        <v>-104.82623110173209</v>
      </c>
      <c r="W13" s="11">
        <v>-129.426644</v>
      </c>
      <c r="X13" s="11">
        <v>-125.35151826917757</v>
      </c>
      <c r="Y13" s="11">
        <v>-203.297312</v>
      </c>
      <c r="Z13" s="11">
        <v>-125.87754543662352</v>
      </c>
      <c r="AA13" s="11">
        <v>-197.679898</v>
      </c>
      <c r="AB13" s="11">
        <v>-134.58049881406882</v>
      </c>
      <c r="AC13" s="11">
        <v>-160.220934</v>
      </c>
      <c r="AD13" s="11">
        <f t="shared" si="4"/>
        <v>-490.63579362160203</v>
      </c>
      <c r="AE13" s="11">
        <f t="shared" si="5"/>
        <v>-690.6247880000001</v>
      </c>
      <c r="AF13" s="11">
        <v>-134.0189396715145</v>
      </c>
      <c r="AG13" s="11">
        <v>-198.957705</v>
      </c>
      <c r="AH13" s="11">
        <v>-139.8372831389601</v>
      </c>
      <c r="AI13" s="11">
        <v>-253.64461</v>
      </c>
      <c r="AJ13" s="11">
        <v>-144.59285620640583</v>
      </c>
      <c r="AK13" s="11">
        <v>-240.2725</v>
      </c>
      <c r="AL13" s="11">
        <v>-146.6424230738512</v>
      </c>
      <c r="AM13" s="11">
        <v>-145.042192</v>
      </c>
      <c r="AN13" s="11">
        <f t="shared" si="6"/>
        <v>-565.0915020907316</v>
      </c>
      <c r="AO13" s="11">
        <f t="shared" si="7"/>
        <v>-837.917007</v>
      </c>
      <c r="AP13" s="11">
        <v>-136.58080074129683</v>
      </c>
      <c r="AQ13" s="11">
        <v>-160.289572</v>
      </c>
      <c r="AR13" s="11">
        <v>-136.30739800874355</v>
      </c>
      <c r="AS13" s="11">
        <v>-132.470291</v>
      </c>
      <c r="AT13" s="11">
        <v>-128.78711587618878</v>
      </c>
      <c r="AU13" s="11">
        <v>-154.702548</v>
      </c>
      <c r="AV13" s="11">
        <v>-121.89531704363392</v>
      </c>
      <c r="AW13" s="11">
        <v>-84.72718</v>
      </c>
      <c r="AX13" s="11">
        <f t="shared" si="8"/>
        <v>-523.570631669863</v>
      </c>
      <c r="AY13" s="11">
        <f t="shared" si="9"/>
        <v>-532.189591</v>
      </c>
      <c r="AZ13" s="11">
        <v>-87.86564990427715</v>
      </c>
      <c r="BA13" s="11">
        <v>-118.79485823428016</v>
      </c>
      <c r="BB13" s="11">
        <v>-100.09375644768602</v>
      </c>
      <c r="BC13" s="11">
        <v>-238.8150460760591</v>
      </c>
      <c r="BD13" s="11">
        <v>-119.45598882297308</v>
      </c>
      <c r="BE13" s="11">
        <v>-111.67219320335886</v>
      </c>
      <c r="BF13" s="11">
        <v>-133.24728665399414</v>
      </c>
      <c r="BG13" s="11">
        <v>-183.88055683320195</v>
      </c>
      <c r="BH13" s="11">
        <f t="shared" si="10"/>
        <v>-440.6626818289304</v>
      </c>
      <c r="BI13" s="11">
        <f t="shared" si="11"/>
        <v>-653.1626543469001</v>
      </c>
      <c r="BJ13" s="11">
        <v>-155.5358541291113</v>
      </c>
      <c r="BK13" s="11">
        <v>-203.00301641331092</v>
      </c>
      <c r="BL13" s="11">
        <v>-138.56486129234503</v>
      </c>
      <c r="BM13" s="11">
        <v>-187.50107978874303</v>
      </c>
      <c r="BN13" s="11">
        <v>-142.34485171696053</v>
      </c>
      <c r="BO13" s="11">
        <v>-172.31202180880234</v>
      </c>
      <c r="BP13" s="11">
        <v>-142.72438968957738</v>
      </c>
      <c r="BQ13" s="11">
        <v>-188.4722377493739</v>
      </c>
      <c r="BR13" s="11">
        <f>+BJ13+BL13+BN13+BP13</f>
        <v>-579.1699568279943</v>
      </c>
      <c r="BS13" s="11">
        <f>+BK13+BM13+BO13+BQ13</f>
        <v>-751.2883557602302</v>
      </c>
      <c r="BT13" s="11">
        <v>-173.60436984696722</v>
      </c>
      <c r="BU13" s="11">
        <v>-128.98866929452703</v>
      </c>
      <c r="BV13" s="11">
        <v>-163.74702584661716</v>
      </c>
      <c r="BW13" s="11">
        <v>-214.49660124767698</v>
      </c>
      <c r="BX13" s="11">
        <v>-182.76574739569185</v>
      </c>
      <c r="BY13" s="11">
        <v>-216.84705992320832</v>
      </c>
      <c r="BZ13" s="11">
        <v>-168.10343215907105</v>
      </c>
      <c r="CA13" s="11">
        <v>-135.96588840070916</v>
      </c>
      <c r="CB13" s="11">
        <f t="shared" si="14"/>
        <v>-688.2205752483472</v>
      </c>
      <c r="CC13" s="11">
        <f t="shared" si="15"/>
        <v>-696.2982188661215</v>
      </c>
      <c r="CD13" s="11">
        <v>-156.78557912017536</v>
      </c>
      <c r="CE13" s="11">
        <v>-154.02560910931504</v>
      </c>
      <c r="CF13" s="11">
        <v>-148.3520310269656</v>
      </c>
      <c r="CG13" s="11">
        <v>-142.43311515484285</v>
      </c>
      <c r="CH13" s="11">
        <v>-162.13245431438287</v>
      </c>
      <c r="CI13" s="11">
        <v>-169.26135608322775</v>
      </c>
      <c r="CJ13" s="11">
        <v>-137.64602138216023</v>
      </c>
      <c r="CK13" s="11">
        <v>-121.02500442428159</v>
      </c>
      <c r="CL13" s="11">
        <f t="shared" si="16"/>
        <v>-604.9160858436841</v>
      </c>
      <c r="CM13" s="11">
        <f t="shared" si="17"/>
        <v>-586.7450847716673</v>
      </c>
      <c r="CN13" s="11">
        <v>-112.76534267002059</v>
      </c>
      <c r="CO13" s="11">
        <v>-155.78597358330802</v>
      </c>
      <c r="CP13" s="11">
        <v>-99.15671488714766</v>
      </c>
      <c r="CQ13" s="11">
        <v>-136.6865842518294</v>
      </c>
      <c r="CR13" s="11">
        <v>-115.18385772123371</v>
      </c>
      <c r="CS13" s="11">
        <v>-140.3909390361648</v>
      </c>
      <c r="CT13" s="11">
        <v>-114.70372461263777</v>
      </c>
      <c r="CU13" s="11">
        <v>-152.18634977988143</v>
      </c>
      <c r="CV13" s="11">
        <f t="shared" si="18"/>
        <v>-441.8096398910397</v>
      </c>
      <c r="CW13" s="11">
        <f t="shared" si="19"/>
        <v>-585.0498466511837</v>
      </c>
      <c r="CX13" s="11">
        <v>-133.58256048933436</v>
      </c>
      <c r="CY13" s="11">
        <v>-109.46732637339083</v>
      </c>
      <c r="CZ13" s="11">
        <v>-90.06129163240064</v>
      </c>
      <c r="DA13" s="11">
        <v>-211.71147446131155</v>
      </c>
      <c r="DB13" s="11">
        <v>-101.8137174542338</v>
      </c>
      <c r="DC13" s="11">
        <v>-117.41097473797788</v>
      </c>
      <c r="DD13" s="11">
        <v>-85.21752212063934</v>
      </c>
      <c r="DE13" s="11">
        <v>-110.30526722047072</v>
      </c>
      <c r="DF13" s="11">
        <f t="shared" si="20"/>
        <v>-410.67509169660815</v>
      </c>
      <c r="DG13" s="11">
        <f t="shared" si="21"/>
        <v>-548.895042793151</v>
      </c>
      <c r="DH13" s="24">
        <v>-107.52133841622</v>
      </c>
      <c r="DI13" s="24">
        <v>-130.36837161928509</v>
      </c>
      <c r="DJ13" s="24">
        <v>-94.5762893124333</v>
      </c>
      <c r="DK13" s="24">
        <v>-108.00296355044749</v>
      </c>
      <c r="DL13" s="24">
        <v>-100.665544930809</v>
      </c>
      <c r="DM13" s="24">
        <v>-135.49058371820587</v>
      </c>
      <c r="DN13" s="24">
        <v>-81.647038814323</v>
      </c>
      <c r="DO13" s="24">
        <v>-102.87713741957124</v>
      </c>
      <c r="DP13" s="11">
        <f t="shared" si="22"/>
        <v>-384.41021147378535</v>
      </c>
      <c r="DQ13" s="11">
        <f t="shared" si="23"/>
        <v>-476.73905630750966</v>
      </c>
      <c r="DR13" s="24">
        <v>-92.8197441260031</v>
      </c>
      <c r="DS13" s="24">
        <v>-78.2534492120573</v>
      </c>
      <c r="DT13" s="24">
        <v>-48.1789468445018</v>
      </c>
      <c r="DU13" s="24">
        <v>-152.88381391351214</v>
      </c>
      <c r="DV13" s="24">
        <v>-76.9796865195763</v>
      </c>
      <c r="DW13" s="24">
        <v>-39.46426953362654</v>
      </c>
      <c r="DX13" s="24">
        <v>-71.1060522412454</v>
      </c>
      <c r="DY13" s="24">
        <v>-83.34788112745912</v>
      </c>
      <c r="DZ13" s="11">
        <f t="shared" si="24"/>
        <v>-289.08442973132657</v>
      </c>
      <c r="EA13" s="11">
        <f t="shared" si="25"/>
        <v>-353.9494137866551</v>
      </c>
      <c r="EB13" s="24">
        <v>-115.4497125563671</v>
      </c>
      <c r="EC13" s="24">
        <v>-152.99866056675256</v>
      </c>
      <c r="ED13" s="24">
        <v>-88.02015485200991</v>
      </c>
      <c r="EE13" s="24">
        <v>-185.1165839735694</v>
      </c>
      <c r="EF13" s="24">
        <v>-151.62176024736937</v>
      </c>
      <c r="EG13" s="24">
        <v>-207.5640272273759</v>
      </c>
      <c r="EH13" s="24">
        <v>-142.07988542514704</v>
      </c>
      <c r="EI13" s="24">
        <v>-332.0048076801465</v>
      </c>
      <c r="EJ13" s="11">
        <f t="shared" si="26"/>
        <v>-497.1715130808934</v>
      </c>
      <c r="EK13" s="11">
        <f t="shared" si="27"/>
        <v>-877.6840794478444</v>
      </c>
      <c r="EL13" s="11">
        <v>-175.94437211984211</v>
      </c>
      <c r="EM13" s="33">
        <v>-217.74025995144257</v>
      </c>
      <c r="EN13" s="11">
        <v>-132.28730194030783</v>
      </c>
      <c r="EO13" s="11">
        <v>-289.1831512553981</v>
      </c>
      <c r="EP13" s="11">
        <v>-168.42226652336188</v>
      </c>
      <c r="EQ13" s="11">
        <v>-160.20295746148696</v>
      </c>
      <c r="ER13" s="11">
        <v>-118.65414788003014</v>
      </c>
      <c r="ES13" s="11">
        <v>-150.46466158486683</v>
      </c>
      <c r="ET13" s="11">
        <f t="shared" si="28"/>
        <v>-595.3080884635419</v>
      </c>
      <c r="EU13" s="11">
        <f t="shared" si="29"/>
        <v>-817.5910302531944</v>
      </c>
      <c r="EV13" s="11">
        <v>-140.1526297400842</v>
      </c>
      <c r="EW13" s="33">
        <v>-153.6657641747556</v>
      </c>
      <c r="EX13" s="11">
        <v>-127.39877043585386</v>
      </c>
      <c r="EY13" s="11">
        <v>-183.0426778564649</v>
      </c>
      <c r="EZ13" s="11">
        <v>-144.13081211970962</v>
      </c>
      <c r="FA13" s="11">
        <v>-163.24777547464862</v>
      </c>
      <c r="FB13" s="11">
        <v>-113.52232063795967</v>
      </c>
      <c r="FC13" s="11">
        <v>-164.43520934508777</v>
      </c>
      <c r="FD13" s="11">
        <f t="shared" si="30"/>
        <v>-525.2045329336073</v>
      </c>
      <c r="FE13" s="11">
        <f t="shared" si="31"/>
        <v>-664.3914268509569</v>
      </c>
    </row>
    <row r="14" spans="1:161" s="12" customFormat="1" ht="15">
      <c r="A14" s="10" t="s">
        <v>48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0"/>
        <v>0</v>
      </c>
      <c r="K14" s="11">
        <f t="shared" si="1"/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f t="shared" si="2"/>
        <v>0</v>
      </c>
      <c r="U14" s="11">
        <f t="shared" si="3"/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f t="shared" si="4"/>
        <v>0</v>
      </c>
      <c r="AE14" s="11">
        <f t="shared" si="5"/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f t="shared" si="6"/>
        <v>0</v>
      </c>
      <c r="AO14" s="11">
        <f t="shared" si="7"/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 t="shared" si="8"/>
        <v>0</v>
      </c>
      <c r="AY14" s="11">
        <f t="shared" si="9"/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f t="shared" si="10"/>
        <v>0</v>
      </c>
      <c r="BI14" s="11">
        <f t="shared" si="11"/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f t="shared" si="12"/>
        <v>0</v>
      </c>
      <c r="BS14" s="11">
        <f t="shared" si="13"/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 t="shared" si="14"/>
        <v>0</v>
      </c>
      <c r="CC14" s="11">
        <f t="shared" si="15"/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f t="shared" si="16"/>
        <v>0</v>
      </c>
      <c r="CM14" s="11">
        <f t="shared" si="17"/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f t="shared" si="18"/>
        <v>0</v>
      </c>
      <c r="CW14" s="11">
        <f t="shared" si="19"/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 t="shared" si="20"/>
        <v>0</v>
      </c>
      <c r="DG14" s="11">
        <f t="shared" si="21"/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11">
        <f t="shared" si="22"/>
        <v>0</v>
      </c>
      <c r="DQ14" s="11">
        <f t="shared" si="23"/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11">
        <f t="shared" si="24"/>
        <v>0</v>
      </c>
      <c r="EA14" s="11">
        <f t="shared" si="25"/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0</v>
      </c>
      <c r="EI14" s="24">
        <v>0</v>
      </c>
      <c r="EJ14" s="11">
        <f t="shared" si="26"/>
        <v>0</v>
      </c>
      <c r="EK14" s="11">
        <f t="shared" si="27"/>
        <v>0</v>
      </c>
      <c r="EL14" s="11">
        <v>0</v>
      </c>
      <c r="EM14" s="33">
        <v>0</v>
      </c>
      <c r="EN14" s="11">
        <v>0</v>
      </c>
      <c r="EO14" s="11">
        <v>0</v>
      </c>
      <c r="EP14" s="11">
        <v>0</v>
      </c>
      <c r="EQ14" s="11">
        <v>0</v>
      </c>
      <c r="ER14" s="11">
        <v>0</v>
      </c>
      <c r="ES14" s="11">
        <v>0</v>
      </c>
      <c r="ET14" s="11">
        <f t="shared" si="28"/>
        <v>0</v>
      </c>
      <c r="EU14" s="11">
        <f t="shared" si="29"/>
        <v>0</v>
      </c>
      <c r="EV14" s="11">
        <v>0</v>
      </c>
      <c r="EW14" s="33">
        <v>0</v>
      </c>
      <c r="EX14" s="11">
        <v>0</v>
      </c>
      <c r="EY14" s="11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f t="shared" si="30"/>
        <v>0</v>
      </c>
      <c r="FE14" s="11">
        <f t="shared" si="31"/>
        <v>0</v>
      </c>
    </row>
    <row r="15" spans="1:161" s="12" customFormat="1" ht="15">
      <c r="A15" s="10" t="s">
        <v>49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0"/>
        <v>0</v>
      </c>
      <c r="K15" s="11">
        <f t="shared" si="1"/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f t="shared" si="2"/>
        <v>0</v>
      </c>
      <c r="U15" s="11">
        <f t="shared" si="3"/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f t="shared" si="4"/>
        <v>0</v>
      </c>
      <c r="AE15" s="11">
        <f t="shared" si="5"/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f t="shared" si="6"/>
        <v>0</v>
      </c>
      <c r="AO15" s="11">
        <f t="shared" si="7"/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 t="shared" si="8"/>
        <v>0</v>
      </c>
      <c r="AY15" s="11">
        <f t="shared" si="9"/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f t="shared" si="10"/>
        <v>0</v>
      </c>
      <c r="BI15" s="11">
        <f t="shared" si="11"/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f t="shared" si="12"/>
        <v>0</v>
      </c>
      <c r="BS15" s="11">
        <f t="shared" si="13"/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 t="shared" si="14"/>
        <v>0</v>
      </c>
      <c r="CC15" s="11">
        <f t="shared" si="15"/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f t="shared" si="16"/>
        <v>0</v>
      </c>
      <c r="CM15" s="11">
        <f t="shared" si="17"/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f t="shared" si="18"/>
        <v>0</v>
      </c>
      <c r="CW15" s="11">
        <f t="shared" si="19"/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 t="shared" si="20"/>
        <v>0</v>
      </c>
      <c r="DG15" s="11">
        <f t="shared" si="21"/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11">
        <f t="shared" si="22"/>
        <v>0</v>
      </c>
      <c r="DQ15" s="11">
        <f t="shared" si="23"/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11">
        <f t="shared" si="24"/>
        <v>0</v>
      </c>
      <c r="EA15" s="11">
        <f t="shared" si="25"/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11">
        <f t="shared" si="26"/>
        <v>0</v>
      </c>
      <c r="EK15" s="11">
        <f t="shared" si="27"/>
        <v>0</v>
      </c>
      <c r="EL15" s="11">
        <v>0</v>
      </c>
      <c r="EM15" s="33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f t="shared" si="28"/>
        <v>0</v>
      </c>
      <c r="EU15" s="11">
        <f t="shared" si="29"/>
        <v>0</v>
      </c>
      <c r="EV15" s="11">
        <v>0</v>
      </c>
      <c r="EW15" s="33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f t="shared" si="30"/>
        <v>0</v>
      </c>
      <c r="FE15" s="11">
        <f t="shared" si="31"/>
        <v>0</v>
      </c>
    </row>
    <row r="16" spans="1:161" s="12" customFormat="1" ht="15">
      <c r="A16" s="10" t="s">
        <v>50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f t="shared" si="0"/>
        <v>0</v>
      </c>
      <c r="K16" s="11">
        <f t="shared" si="1"/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f t="shared" si="2"/>
        <v>0</v>
      </c>
      <c r="U16" s="11">
        <f t="shared" si="3"/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f t="shared" si="4"/>
        <v>0</v>
      </c>
      <c r="AE16" s="11">
        <f t="shared" si="5"/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f t="shared" si="6"/>
        <v>0</v>
      </c>
      <c r="AO16" s="11">
        <f t="shared" si="7"/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 t="shared" si="8"/>
        <v>0</v>
      </c>
      <c r="AY16" s="11">
        <f t="shared" si="9"/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f t="shared" si="10"/>
        <v>0</v>
      </c>
      <c r="BI16" s="11">
        <f t="shared" si="11"/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f t="shared" si="12"/>
        <v>0</v>
      </c>
      <c r="BS16" s="11">
        <f t="shared" si="13"/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 t="shared" si="14"/>
        <v>0</v>
      </c>
      <c r="CC16" s="11">
        <f t="shared" si="15"/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f t="shared" si="16"/>
        <v>0</v>
      </c>
      <c r="CM16" s="11">
        <f t="shared" si="17"/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f t="shared" si="18"/>
        <v>0</v>
      </c>
      <c r="CW16" s="11">
        <f t="shared" si="19"/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 t="shared" si="20"/>
        <v>0</v>
      </c>
      <c r="DG16" s="11">
        <f t="shared" si="21"/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11">
        <f t="shared" si="22"/>
        <v>0</v>
      </c>
      <c r="DQ16" s="11">
        <f t="shared" si="23"/>
        <v>0</v>
      </c>
      <c r="DR16" s="24">
        <v>0</v>
      </c>
      <c r="DS16" s="24">
        <v>0</v>
      </c>
      <c r="DT16" s="24">
        <v>0</v>
      </c>
      <c r="DU16" s="24">
        <v>0</v>
      </c>
      <c r="DV16" s="24">
        <v>0</v>
      </c>
      <c r="DW16" s="24">
        <v>0</v>
      </c>
      <c r="DX16" s="24">
        <v>0</v>
      </c>
      <c r="DY16" s="24">
        <v>0</v>
      </c>
      <c r="DZ16" s="11">
        <f t="shared" si="24"/>
        <v>0</v>
      </c>
      <c r="EA16" s="11">
        <f t="shared" si="25"/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24">
        <v>0</v>
      </c>
      <c r="EI16" s="24">
        <v>0</v>
      </c>
      <c r="EJ16" s="11">
        <f t="shared" si="26"/>
        <v>0</v>
      </c>
      <c r="EK16" s="11">
        <f t="shared" si="27"/>
        <v>0</v>
      </c>
      <c r="EL16" s="11">
        <v>0</v>
      </c>
      <c r="EM16" s="33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f t="shared" si="28"/>
        <v>0</v>
      </c>
      <c r="EU16" s="11">
        <f t="shared" si="29"/>
        <v>0</v>
      </c>
      <c r="EV16" s="11">
        <v>0</v>
      </c>
      <c r="EW16" s="33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f t="shared" si="30"/>
        <v>0</v>
      </c>
      <c r="FE16" s="11">
        <f t="shared" si="31"/>
        <v>0</v>
      </c>
    </row>
    <row r="17" spans="1:161" s="8" customFormat="1" ht="15">
      <c r="A17" s="10" t="s">
        <v>51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0"/>
        <v>0</v>
      </c>
      <c r="K17" s="11">
        <f t="shared" si="1"/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f t="shared" si="2"/>
        <v>0</v>
      </c>
      <c r="U17" s="11">
        <f t="shared" si="3"/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f t="shared" si="4"/>
        <v>0</v>
      </c>
      <c r="AE17" s="11">
        <f t="shared" si="5"/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f t="shared" si="6"/>
        <v>0</v>
      </c>
      <c r="AO17" s="11">
        <f t="shared" si="7"/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 t="shared" si="8"/>
        <v>0</v>
      </c>
      <c r="AY17" s="11">
        <f t="shared" si="9"/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f t="shared" si="10"/>
        <v>0</v>
      </c>
      <c r="BI17" s="11">
        <f t="shared" si="11"/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f t="shared" si="12"/>
        <v>0</v>
      </c>
      <c r="BS17" s="11">
        <f t="shared" si="13"/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 t="shared" si="14"/>
        <v>0</v>
      </c>
      <c r="CC17" s="11">
        <f t="shared" si="15"/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f t="shared" si="16"/>
        <v>0</v>
      </c>
      <c r="CM17" s="11">
        <f t="shared" si="17"/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f t="shared" si="18"/>
        <v>0</v>
      </c>
      <c r="CW17" s="11">
        <f t="shared" si="19"/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 t="shared" si="20"/>
        <v>0</v>
      </c>
      <c r="DG17" s="11">
        <f t="shared" si="21"/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11">
        <f t="shared" si="22"/>
        <v>0</v>
      </c>
      <c r="DQ17" s="11">
        <f t="shared" si="23"/>
        <v>0</v>
      </c>
      <c r="DR17" s="24">
        <v>0</v>
      </c>
      <c r="DS17" s="24">
        <v>0</v>
      </c>
      <c r="DT17" s="24">
        <v>0</v>
      </c>
      <c r="DU17" s="24">
        <v>0</v>
      </c>
      <c r="DV17" s="24">
        <v>0</v>
      </c>
      <c r="DW17" s="24">
        <v>0</v>
      </c>
      <c r="DX17" s="24">
        <v>0</v>
      </c>
      <c r="DY17" s="24">
        <v>0</v>
      </c>
      <c r="DZ17" s="11">
        <f t="shared" si="24"/>
        <v>0</v>
      </c>
      <c r="EA17" s="11">
        <f t="shared" si="25"/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24">
        <v>0</v>
      </c>
      <c r="EI17" s="24">
        <v>0</v>
      </c>
      <c r="EJ17" s="11">
        <f t="shared" si="26"/>
        <v>0</v>
      </c>
      <c r="EK17" s="11">
        <f t="shared" si="27"/>
        <v>0</v>
      </c>
      <c r="EL17" s="11">
        <v>0</v>
      </c>
      <c r="EM17" s="33">
        <v>0</v>
      </c>
      <c r="EN17" s="11">
        <v>0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f t="shared" si="28"/>
        <v>0</v>
      </c>
      <c r="EU17" s="11">
        <f t="shared" si="29"/>
        <v>0</v>
      </c>
      <c r="EV17" s="11">
        <v>0</v>
      </c>
      <c r="EW17" s="33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0</v>
      </c>
      <c r="FC17" s="11">
        <v>0</v>
      </c>
      <c r="FD17" s="11">
        <f t="shared" si="30"/>
        <v>0</v>
      </c>
      <c r="FE17" s="11">
        <f t="shared" si="31"/>
        <v>0</v>
      </c>
    </row>
    <row r="18" spans="1:161" s="12" customFormat="1" ht="15">
      <c r="A18" s="10" t="s">
        <v>52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f t="shared" si="0"/>
        <v>0</v>
      </c>
      <c r="K18" s="11">
        <f t="shared" si="1"/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f t="shared" si="2"/>
        <v>0</v>
      </c>
      <c r="U18" s="11">
        <f t="shared" si="3"/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f t="shared" si="4"/>
        <v>0</v>
      </c>
      <c r="AE18" s="11">
        <f t="shared" si="5"/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f t="shared" si="6"/>
        <v>0</v>
      </c>
      <c r="AO18" s="11">
        <f t="shared" si="7"/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 t="shared" si="8"/>
        <v>0</v>
      </c>
      <c r="AY18" s="11">
        <f t="shared" si="9"/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f t="shared" si="10"/>
        <v>0</v>
      </c>
      <c r="BI18" s="11">
        <f t="shared" si="11"/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f t="shared" si="12"/>
        <v>0</v>
      </c>
      <c r="BS18" s="11">
        <f t="shared" si="13"/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 t="shared" si="14"/>
        <v>0</v>
      </c>
      <c r="CC18" s="11">
        <f t="shared" si="15"/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f t="shared" si="16"/>
        <v>0</v>
      </c>
      <c r="CM18" s="11">
        <f t="shared" si="17"/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f t="shared" si="18"/>
        <v>0</v>
      </c>
      <c r="CW18" s="11">
        <f t="shared" si="19"/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 t="shared" si="20"/>
        <v>0</v>
      </c>
      <c r="DG18" s="11">
        <f t="shared" si="21"/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11">
        <f t="shared" si="22"/>
        <v>0</v>
      </c>
      <c r="DQ18" s="11">
        <f t="shared" si="23"/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24">
        <v>0</v>
      </c>
      <c r="DX18" s="24">
        <v>0</v>
      </c>
      <c r="DY18" s="24">
        <v>0</v>
      </c>
      <c r="DZ18" s="11">
        <f t="shared" si="24"/>
        <v>0</v>
      </c>
      <c r="EA18" s="11">
        <f t="shared" si="25"/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24">
        <v>0</v>
      </c>
      <c r="EI18" s="24">
        <v>0</v>
      </c>
      <c r="EJ18" s="11">
        <f t="shared" si="26"/>
        <v>0</v>
      </c>
      <c r="EK18" s="11">
        <f t="shared" si="27"/>
        <v>0</v>
      </c>
      <c r="EL18" s="11">
        <v>0</v>
      </c>
      <c r="EM18" s="33">
        <v>0</v>
      </c>
      <c r="EN18" s="11">
        <v>0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f t="shared" si="28"/>
        <v>0</v>
      </c>
      <c r="EU18" s="11">
        <f t="shared" si="29"/>
        <v>0</v>
      </c>
      <c r="EV18" s="11">
        <v>0</v>
      </c>
      <c r="EW18" s="33">
        <v>0</v>
      </c>
      <c r="EX18" s="11">
        <v>0</v>
      </c>
      <c r="EY18" s="11">
        <v>0</v>
      </c>
      <c r="EZ18" s="11">
        <v>0</v>
      </c>
      <c r="FA18" s="11">
        <v>0</v>
      </c>
      <c r="FB18" s="11">
        <v>0</v>
      </c>
      <c r="FC18" s="11">
        <v>0</v>
      </c>
      <c r="FD18" s="11">
        <f t="shared" si="30"/>
        <v>0</v>
      </c>
      <c r="FE18" s="11">
        <f t="shared" si="31"/>
        <v>0</v>
      </c>
    </row>
    <row r="19" spans="1:161" s="12" customFormat="1" ht="15">
      <c r="A19" s="10" t="s">
        <v>53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0"/>
        <v>0</v>
      </c>
      <c r="K19" s="11">
        <f t="shared" si="1"/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f t="shared" si="2"/>
        <v>0</v>
      </c>
      <c r="U19" s="11">
        <f t="shared" si="3"/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f t="shared" si="4"/>
        <v>0</v>
      </c>
      <c r="AE19" s="11">
        <f t="shared" si="5"/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f t="shared" si="6"/>
        <v>0</v>
      </c>
      <c r="AO19" s="11">
        <f t="shared" si="7"/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 t="shared" si="8"/>
        <v>0</v>
      </c>
      <c r="AY19" s="11">
        <f t="shared" si="9"/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f t="shared" si="10"/>
        <v>0</v>
      </c>
      <c r="BI19" s="11">
        <f t="shared" si="11"/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f t="shared" si="12"/>
        <v>0</v>
      </c>
      <c r="BS19" s="11">
        <f t="shared" si="13"/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 t="shared" si="14"/>
        <v>0</v>
      </c>
      <c r="CC19" s="11">
        <f t="shared" si="15"/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f t="shared" si="16"/>
        <v>0</v>
      </c>
      <c r="CM19" s="11">
        <f t="shared" si="17"/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f t="shared" si="18"/>
        <v>0</v>
      </c>
      <c r="CW19" s="11">
        <f t="shared" si="19"/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 t="shared" si="20"/>
        <v>0</v>
      </c>
      <c r="DG19" s="11">
        <f t="shared" si="21"/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11">
        <f t="shared" si="22"/>
        <v>0</v>
      </c>
      <c r="DQ19" s="11">
        <f t="shared" si="23"/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11">
        <f t="shared" si="24"/>
        <v>0</v>
      </c>
      <c r="EA19" s="11">
        <f t="shared" si="25"/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11">
        <f t="shared" si="26"/>
        <v>0</v>
      </c>
      <c r="EK19" s="11">
        <f t="shared" si="27"/>
        <v>0</v>
      </c>
      <c r="EL19" s="11">
        <v>0</v>
      </c>
      <c r="EM19" s="33">
        <v>0</v>
      </c>
      <c r="EN19" s="11">
        <v>0</v>
      </c>
      <c r="EO19" s="11">
        <v>0</v>
      </c>
      <c r="EP19" s="11">
        <v>0</v>
      </c>
      <c r="EQ19" s="11">
        <v>0</v>
      </c>
      <c r="ER19" s="11">
        <v>0</v>
      </c>
      <c r="ES19" s="11">
        <v>0</v>
      </c>
      <c r="ET19" s="11">
        <f t="shared" si="28"/>
        <v>0</v>
      </c>
      <c r="EU19" s="11">
        <f t="shared" si="29"/>
        <v>0</v>
      </c>
      <c r="EV19" s="11">
        <v>0</v>
      </c>
      <c r="EW19" s="33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f t="shared" si="30"/>
        <v>0</v>
      </c>
      <c r="FE19" s="11">
        <f t="shared" si="31"/>
        <v>0</v>
      </c>
    </row>
    <row r="20" spans="1:161" s="12" customFormat="1" ht="15">
      <c r="A20" s="10" t="s">
        <v>54</v>
      </c>
      <c r="B20" s="11">
        <v>0</v>
      </c>
      <c r="C20" s="11">
        <v>-275.1234989829856</v>
      </c>
      <c r="D20" s="11">
        <v>0</v>
      </c>
      <c r="E20" s="11">
        <v>-281.4214926262306</v>
      </c>
      <c r="F20" s="11">
        <v>0</v>
      </c>
      <c r="G20" s="11">
        <v>-276.5557586843322</v>
      </c>
      <c r="H20" s="11">
        <v>0</v>
      </c>
      <c r="I20" s="11">
        <v>-268.7829118249468</v>
      </c>
      <c r="J20" s="11">
        <v>0</v>
      </c>
      <c r="K20" s="11">
        <f t="shared" si="1"/>
        <v>-1101.883662118495</v>
      </c>
      <c r="L20" s="11">
        <v>0</v>
      </c>
      <c r="M20" s="11">
        <v>-222.6794538610665</v>
      </c>
      <c r="N20" s="11">
        <v>0</v>
      </c>
      <c r="O20" s="11">
        <v>-216.14119122339827</v>
      </c>
      <c r="P20" s="11">
        <v>0</v>
      </c>
      <c r="Q20" s="11">
        <v>-222.80576607147694</v>
      </c>
      <c r="R20" s="11">
        <v>0</v>
      </c>
      <c r="S20" s="11">
        <v>-244.85307150516803</v>
      </c>
      <c r="T20" s="11">
        <f t="shared" si="2"/>
        <v>0</v>
      </c>
      <c r="U20" s="11">
        <f t="shared" si="3"/>
        <v>-906.4794826611097</v>
      </c>
      <c r="V20" s="11">
        <v>0</v>
      </c>
      <c r="W20" s="11">
        <v>-229.8123565262431</v>
      </c>
      <c r="X20" s="11">
        <v>0</v>
      </c>
      <c r="Y20" s="11">
        <v>-255.65712436221693</v>
      </c>
      <c r="Z20" s="11">
        <v>0</v>
      </c>
      <c r="AA20" s="11">
        <v>-261.7402283209123</v>
      </c>
      <c r="AB20" s="11">
        <v>0</v>
      </c>
      <c r="AC20" s="11">
        <v>-267.4076049283235</v>
      </c>
      <c r="AD20" s="11">
        <f t="shared" si="4"/>
        <v>0</v>
      </c>
      <c r="AE20" s="11">
        <f t="shared" si="5"/>
        <v>-1014.6173141376958</v>
      </c>
      <c r="AF20" s="11">
        <v>0</v>
      </c>
      <c r="AG20" s="11">
        <v>-255.41080728539362</v>
      </c>
      <c r="AH20" s="11">
        <v>0</v>
      </c>
      <c r="AI20" s="11">
        <v>-280.7438111626235</v>
      </c>
      <c r="AJ20" s="11">
        <v>0</v>
      </c>
      <c r="AK20" s="11">
        <v>-297.2286129653087</v>
      </c>
      <c r="AL20" s="11">
        <v>0</v>
      </c>
      <c r="AM20" s="11">
        <v>-290.90128398427527</v>
      </c>
      <c r="AN20" s="11">
        <f t="shared" si="6"/>
        <v>0</v>
      </c>
      <c r="AO20" s="11">
        <f t="shared" si="7"/>
        <v>-1124.2845153976011</v>
      </c>
      <c r="AP20" s="11">
        <v>0</v>
      </c>
      <c r="AQ20" s="11">
        <v>-273.963708199548</v>
      </c>
      <c r="AR20" s="11"/>
      <c r="AS20" s="11">
        <v>-294.8380399836712</v>
      </c>
      <c r="AT20" s="11">
        <v>0</v>
      </c>
      <c r="AU20" s="11">
        <v>-273.48578012874253</v>
      </c>
      <c r="AV20" s="11">
        <v>0</v>
      </c>
      <c r="AW20" s="11">
        <v>-296.25848535972506</v>
      </c>
      <c r="AX20" s="11">
        <f t="shared" si="8"/>
        <v>0</v>
      </c>
      <c r="AY20" s="11">
        <f t="shared" si="9"/>
        <v>-1138.5460136716868</v>
      </c>
      <c r="AZ20" s="11">
        <v>0</v>
      </c>
      <c r="BA20" s="11">
        <v>-249.3728127221389</v>
      </c>
      <c r="BB20" s="11">
        <v>0</v>
      </c>
      <c r="BC20" s="11">
        <v>-275.41412404494065</v>
      </c>
      <c r="BD20" s="11">
        <v>0</v>
      </c>
      <c r="BE20" s="11">
        <v>-267.5169815781474</v>
      </c>
      <c r="BF20" s="11">
        <v>0</v>
      </c>
      <c r="BG20" s="11">
        <v>-265.1934593746209</v>
      </c>
      <c r="BH20" s="11">
        <f t="shared" si="10"/>
        <v>0</v>
      </c>
      <c r="BI20" s="11">
        <f t="shared" si="11"/>
        <v>-1057.497377719848</v>
      </c>
      <c r="BJ20" s="11">
        <v>0</v>
      </c>
      <c r="BK20" s="11">
        <v>-257.6963212489249</v>
      </c>
      <c r="BL20" s="11">
        <v>0</v>
      </c>
      <c r="BM20" s="11">
        <v>-248.48855369343465</v>
      </c>
      <c r="BN20" s="11">
        <v>0</v>
      </c>
      <c r="BO20" s="11">
        <v>-300.487274713299</v>
      </c>
      <c r="BP20" s="11">
        <v>0</v>
      </c>
      <c r="BQ20" s="11">
        <v>-269.06267874552384</v>
      </c>
      <c r="BR20" s="11">
        <f t="shared" si="12"/>
        <v>0</v>
      </c>
      <c r="BS20" s="11">
        <f t="shared" si="13"/>
        <v>-1075.7348284011823</v>
      </c>
      <c r="BT20" s="11">
        <v>0</v>
      </c>
      <c r="BU20" s="11">
        <v>-249.16315109494178</v>
      </c>
      <c r="BV20" s="11">
        <v>0</v>
      </c>
      <c r="BW20" s="11">
        <v>-275.49137412771313</v>
      </c>
      <c r="BX20" s="11">
        <v>0</v>
      </c>
      <c r="BY20" s="11">
        <v>-284.73900461077</v>
      </c>
      <c r="BZ20" s="11">
        <v>0</v>
      </c>
      <c r="CA20" s="11">
        <v>-279.6219522932275</v>
      </c>
      <c r="CB20" s="11">
        <f t="shared" si="14"/>
        <v>0</v>
      </c>
      <c r="CC20" s="11">
        <f t="shared" si="15"/>
        <v>-1089.0154821266524</v>
      </c>
      <c r="CD20" s="11">
        <v>0</v>
      </c>
      <c r="CE20" s="11">
        <v>-263.18918736163386</v>
      </c>
      <c r="CF20" s="11">
        <v>0</v>
      </c>
      <c r="CG20" s="11">
        <v>-283.53014036829745</v>
      </c>
      <c r="CH20" s="11">
        <v>0</v>
      </c>
      <c r="CI20" s="11">
        <v>-287.33293257358963</v>
      </c>
      <c r="CJ20" s="11">
        <v>0</v>
      </c>
      <c r="CK20" s="11">
        <v>-295.76814534877707</v>
      </c>
      <c r="CL20" s="11">
        <f t="shared" si="16"/>
        <v>0</v>
      </c>
      <c r="CM20" s="11">
        <f t="shared" si="17"/>
        <v>-1129.8204056522982</v>
      </c>
      <c r="CN20" s="11">
        <v>0</v>
      </c>
      <c r="CO20" s="11">
        <v>-280.88660003551513</v>
      </c>
      <c r="CP20" s="11">
        <v>0</v>
      </c>
      <c r="CQ20" s="11">
        <v>-284.4770970227537</v>
      </c>
      <c r="CR20" s="11">
        <v>0</v>
      </c>
      <c r="CS20" s="11">
        <v>-293.4845693466432</v>
      </c>
      <c r="CT20" s="11">
        <v>0</v>
      </c>
      <c r="CU20" s="11">
        <v>-317.0476179956713</v>
      </c>
      <c r="CV20" s="11">
        <f t="shared" si="18"/>
        <v>0</v>
      </c>
      <c r="CW20" s="11">
        <f t="shared" si="19"/>
        <v>-1175.8958844005833</v>
      </c>
      <c r="CX20" s="11">
        <v>0</v>
      </c>
      <c r="CY20" s="11">
        <v>-283.91465004785823</v>
      </c>
      <c r="CZ20" s="11">
        <v>0</v>
      </c>
      <c r="DA20" s="11">
        <v>-318.8442611839082</v>
      </c>
      <c r="DB20" s="11">
        <v>0</v>
      </c>
      <c r="DC20" s="11">
        <v>-319.1193213052293</v>
      </c>
      <c r="DD20" s="11">
        <v>0</v>
      </c>
      <c r="DE20" s="11">
        <v>-337.4349360058641</v>
      </c>
      <c r="DF20" s="11">
        <f t="shared" si="20"/>
        <v>0</v>
      </c>
      <c r="DG20" s="11">
        <f t="shared" si="21"/>
        <v>-1259.3131685428598</v>
      </c>
      <c r="DH20" s="24">
        <v>0</v>
      </c>
      <c r="DI20" s="24">
        <v>-307.563402083063</v>
      </c>
      <c r="DJ20" s="24">
        <v>0</v>
      </c>
      <c r="DK20" s="24">
        <v>-324.0387926443336</v>
      </c>
      <c r="DL20" s="24">
        <v>0</v>
      </c>
      <c r="DM20" s="24">
        <v>-336.89811979317346</v>
      </c>
      <c r="DN20" s="24">
        <v>0</v>
      </c>
      <c r="DO20" s="24">
        <v>-351.1398963979873</v>
      </c>
      <c r="DP20" s="11">
        <f t="shared" si="22"/>
        <v>0</v>
      </c>
      <c r="DQ20" s="11">
        <f t="shared" si="23"/>
        <v>-1319.6402109185574</v>
      </c>
      <c r="DR20" s="24">
        <v>0</v>
      </c>
      <c r="DS20" s="24">
        <v>-343.53265269961</v>
      </c>
      <c r="DT20" s="24">
        <v>0</v>
      </c>
      <c r="DU20" s="24">
        <v>-291.2094931271372</v>
      </c>
      <c r="DV20" s="24">
        <v>0</v>
      </c>
      <c r="DW20" s="24">
        <v>-310.77144171999726</v>
      </c>
      <c r="DX20" s="24">
        <v>0</v>
      </c>
      <c r="DY20" s="24">
        <v>-381.34418974582604</v>
      </c>
      <c r="DZ20" s="11">
        <f t="shared" si="24"/>
        <v>0</v>
      </c>
      <c r="EA20" s="11">
        <f t="shared" si="25"/>
        <v>-1326.8577772925705</v>
      </c>
      <c r="EB20" s="24">
        <v>0</v>
      </c>
      <c r="EC20" s="24">
        <v>-430.3085947078862</v>
      </c>
      <c r="ED20" s="24">
        <v>0</v>
      </c>
      <c r="EE20" s="24">
        <v>-502.38763306085093</v>
      </c>
      <c r="EF20" s="24">
        <v>0</v>
      </c>
      <c r="EG20" s="24">
        <v>-598.2624152564249</v>
      </c>
      <c r="EH20" s="24">
        <v>0</v>
      </c>
      <c r="EI20" s="24">
        <v>-710.2666029312495</v>
      </c>
      <c r="EJ20" s="11">
        <f t="shared" si="26"/>
        <v>0</v>
      </c>
      <c r="EK20" s="11">
        <f t="shared" si="27"/>
        <v>-2241.2252459564115</v>
      </c>
      <c r="EL20" s="11">
        <v>0</v>
      </c>
      <c r="EM20" s="33">
        <v>-694.7993075289818</v>
      </c>
      <c r="EN20" s="11">
        <v>0</v>
      </c>
      <c r="EO20" s="11">
        <v>-624.9700961185397</v>
      </c>
      <c r="EP20" s="11">
        <v>0</v>
      </c>
      <c r="EQ20" s="11">
        <v>-621.3614030847427</v>
      </c>
      <c r="ER20" s="11">
        <v>0</v>
      </c>
      <c r="ES20" s="11">
        <v>-530.1814303627649</v>
      </c>
      <c r="ET20" s="11">
        <f t="shared" si="28"/>
        <v>0</v>
      </c>
      <c r="EU20" s="11">
        <f t="shared" si="29"/>
        <v>-2471.312237095029</v>
      </c>
      <c r="EV20" s="11">
        <v>0</v>
      </c>
      <c r="EW20" s="33">
        <v>-501.4505100995225</v>
      </c>
      <c r="EX20" s="11">
        <v>0</v>
      </c>
      <c r="EY20" s="11">
        <v>-551.9563022924622</v>
      </c>
      <c r="EZ20" s="11">
        <v>0</v>
      </c>
      <c r="FA20" s="11">
        <v>-546.2415814365818</v>
      </c>
      <c r="FB20" s="11">
        <v>0</v>
      </c>
      <c r="FC20" s="11">
        <v>-591.6416634717384</v>
      </c>
      <c r="FD20" s="11">
        <f t="shared" si="30"/>
        <v>0</v>
      </c>
      <c r="FE20" s="11">
        <f t="shared" si="31"/>
        <v>-2191.290057300305</v>
      </c>
    </row>
    <row r="21" spans="1:161" s="12" customFormat="1" ht="15">
      <c r="A21" s="10" t="s">
        <v>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0"/>
        <v>0</v>
      </c>
      <c r="K21" s="11">
        <f t="shared" si="1"/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f t="shared" si="2"/>
        <v>0</v>
      </c>
      <c r="U21" s="11">
        <f t="shared" si="3"/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f t="shared" si="4"/>
        <v>0</v>
      </c>
      <c r="AE21" s="11">
        <f t="shared" si="5"/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f t="shared" si="6"/>
        <v>0</v>
      </c>
      <c r="AO21" s="11">
        <f t="shared" si="7"/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 t="shared" si="8"/>
        <v>0</v>
      </c>
      <c r="AY21" s="11">
        <f t="shared" si="9"/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f t="shared" si="10"/>
        <v>0</v>
      </c>
      <c r="BI21" s="11">
        <f t="shared" si="11"/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f t="shared" si="12"/>
        <v>0</v>
      </c>
      <c r="BS21" s="11">
        <f t="shared" si="13"/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 t="shared" si="14"/>
        <v>0</v>
      </c>
      <c r="CC21" s="11">
        <f t="shared" si="15"/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f t="shared" si="16"/>
        <v>0</v>
      </c>
      <c r="CM21" s="11">
        <f t="shared" si="17"/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f t="shared" si="18"/>
        <v>0</v>
      </c>
      <c r="CW21" s="11">
        <f t="shared" si="19"/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f t="shared" si="20"/>
        <v>0</v>
      </c>
      <c r="DG21" s="11">
        <f t="shared" si="21"/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11">
        <f t="shared" si="22"/>
        <v>0</v>
      </c>
      <c r="DQ21" s="11">
        <f t="shared" si="23"/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11">
        <f t="shared" si="24"/>
        <v>0</v>
      </c>
      <c r="EA21" s="11">
        <f t="shared" si="25"/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24">
        <v>0</v>
      </c>
      <c r="EI21" s="24">
        <v>0</v>
      </c>
      <c r="EJ21" s="11">
        <f t="shared" si="26"/>
        <v>0</v>
      </c>
      <c r="EK21" s="11">
        <f t="shared" si="27"/>
        <v>0</v>
      </c>
      <c r="EL21" s="11">
        <v>0</v>
      </c>
      <c r="EM21" s="33">
        <v>0</v>
      </c>
      <c r="EN21" s="11">
        <v>0</v>
      </c>
      <c r="EO21" s="11">
        <v>0</v>
      </c>
      <c r="EP21" s="11">
        <v>0</v>
      </c>
      <c r="EQ21" s="11">
        <v>0</v>
      </c>
      <c r="ER21" s="11">
        <v>0</v>
      </c>
      <c r="ES21" s="11">
        <v>0</v>
      </c>
      <c r="ET21" s="11">
        <f t="shared" si="28"/>
        <v>0</v>
      </c>
      <c r="EU21" s="11">
        <f t="shared" si="29"/>
        <v>0</v>
      </c>
      <c r="EV21" s="11">
        <v>0</v>
      </c>
      <c r="EW21" s="33">
        <v>0</v>
      </c>
      <c r="EX21" s="11">
        <v>0</v>
      </c>
      <c r="EY21" s="11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f t="shared" si="30"/>
        <v>0</v>
      </c>
      <c r="FE21" s="11">
        <f t="shared" si="31"/>
        <v>0</v>
      </c>
    </row>
    <row r="22" spans="1:161" s="8" customFormat="1" ht="15">
      <c r="A22" s="10" t="s">
        <v>56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0"/>
        <v>0</v>
      </c>
      <c r="K22" s="11">
        <f t="shared" si="1"/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f t="shared" si="2"/>
        <v>0</v>
      </c>
      <c r="U22" s="11">
        <f t="shared" si="3"/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f t="shared" si="4"/>
        <v>0</v>
      </c>
      <c r="AE22" s="11">
        <f t="shared" si="5"/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f t="shared" si="6"/>
        <v>0</v>
      </c>
      <c r="AO22" s="11">
        <f t="shared" si="7"/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 t="shared" si="8"/>
        <v>0</v>
      </c>
      <c r="AY22" s="11">
        <f t="shared" si="9"/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f t="shared" si="10"/>
        <v>0</v>
      </c>
      <c r="BI22" s="11">
        <f t="shared" si="11"/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f t="shared" si="12"/>
        <v>0</v>
      </c>
      <c r="BS22" s="11">
        <f t="shared" si="13"/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 t="shared" si="14"/>
        <v>0</v>
      </c>
      <c r="CC22" s="11">
        <f t="shared" si="15"/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f t="shared" si="16"/>
        <v>0</v>
      </c>
      <c r="CM22" s="11">
        <f t="shared" si="17"/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f t="shared" si="18"/>
        <v>0</v>
      </c>
      <c r="CW22" s="11">
        <f t="shared" si="19"/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+CX22+CZ22+DB22+DD22</f>
        <v>0</v>
      </c>
      <c r="DG22" s="11">
        <f>+CY22+DA22+DC22+DE22</f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11">
        <f t="shared" si="22"/>
        <v>0</v>
      </c>
      <c r="DQ22" s="11">
        <f t="shared" si="23"/>
        <v>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24">
        <v>0</v>
      </c>
      <c r="DX22" s="24">
        <v>0</v>
      </c>
      <c r="DY22" s="24">
        <v>0</v>
      </c>
      <c r="DZ22" s="11">
        <f t="shared" si="24"/>
        <v>0</v>
      </c>
      <c r="EA22" s="11">
        <f t="shared" si="25"/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24">
        <v>0</v>
      </c>
      <c r="EI22" s="24">
        <v>0</v>
      </c>
      <c r="EJ22" s="11">
        <f t="shared" si="26"/>
        <v>0</v>
      </c>
      <c r="EK22" s="11">
        <f t="shared" si="27"/>
        <v>0</v>
      </c>
      <c r="EL22" s="11">
        <v>0</v>
      </c>
      <c r="EM22" s="33">
        <v>0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v>0</v>
      </c>
      <c r="ET22" s="11">
        <f t="shared" si="28"/>
        <v>0</v>
      </c>
      <c r="EU22" s="11">
        <f t="shared" si="29"/>
        <v>0</v>
      </c>
      <c r="EV22" s="11">
        <v>0</v>
      </c>
      <c r="EW22" s="33">
        <v>0</v>
      </c>
      <c r="EX22" s="11">
        <v>0</v>
      </c>
      <c r="EY22" s="11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f t="shared" si="30"/>
        <v>0</v>
      </c>
      <c r="FE22" s="11">
        <f t="shared" si="31"/>
        <v>0</v>
      </c>
    </row>
    <row r="23" spans="1:161" s="8" customFormat="1" ht="15">
      <c r="A23" s="13" t="s">
        <v>2</v>
      </c>
      <c r="B23" s="11">
        <v>-140.598129</v>
      </c>
      <c r="C23" s="11">
        <v>-84.841638</v>
      </c>
      <c r="D23" s="11">
        <v>-130.845729</v>
      </c>
      <c r="E23" s="11">
        <v>-99.734206</v>
      </c>
      <c r="F23" s="11">
        <v>-151.005517</v>
      </c>
      <c r="G23" s="11">
        <v>-111.063651</v>
      </c>
      <c r="H23" s="11">
        <v>-131.050928</v>
      </c>
      <c r="I23" s="11">
        <v>-93.1161</v>
      </c>
      <c r="J23" s="11">
        <f t="shared" si="0"/>
        <v>-553.500303</v>
      </c>
      <c r="K23" s="11">
        <f t="shared" si="1"/>
        <v>-388.755595</v>
      </c>
      <c r="L23" s="11">
        <v>-141.888242</v>
      </c>
      <c r="M23" s="11">
        <v>-98.786013</v>
      </c>
      <c r="N23" s="11">
        <v>-173.312255</v>
      </c>
      <c r="O23" s="11">
        <v>-109.550415</v>
      </c>
      <c r="P23" s="11">
        <v>-175.814051</v>
      </c>
      <c r="Q23" s="11">
        <v>-119.288205</v>
      </c>
      <c r="R23" s="11">
        <v>-186.712247</v>
      </c>
      <c r="S23" s="11">
        <v>-125.873169</v>
      </c>
      <c r="T23" s="11">
        <f t="shared" si="2"/>
        <v>-677.726795</v>
      </c>
      <c r="U23" s="11">
        <f t="shared" si="3"/>
        <v>-453.49780200000004</v>
      </c>
      <c r="V23" s="11">
        <v>-211.186781</v>
      </c>
      <c r="W23" s="11">
        <v>-116.322708</v>
      </c>
      <c r="X23" s="11">
        <v>-207.826614</v>
      </c>
      <c r="Y23" s="11">
        <v>-137.914019</v>
      </c>
      <c r="Z23" s="11">
        <v>-227.910818</v>
      </c>
      <c r="AA23" s="11">
        <v>-141.670084</v>
      </c>
      <c r="AB23" s="11">
        <v>-203.203167</v>
      </c>
      <c r="AC23" s="11">
        <v>-116.776979</v>
      </c>
      <c r="AD23" s="11">
        <f t="shared" si="4"/>
        <v>-850.12738</v>
      </c>
      <c r="AE23" s="11">
        <f t="shared" si="5"/>
        <v>-512.68379</v>
      </c>
      <c r="AF23" s="11">
        <v>-233.882391</v>
      </c>
      <c r="AG23" s="11">
        <v>-161.41745</v>
      </c>
      <c r="AH23" s="11">
        <v>-257.875707</v>
      </c>
      <c r="AI23" s="11">
        <v>-189.766394</v>
      </c>
      <c r="AJ23" s="11">
        <v>-268.634816</v>
      </c>
      <c r="AK23" s="11">
        <v>-141.670084</v>
      </c>
      <c r="AL23" s="11">
        <v>-224.723836</v>
      </c>
      <c r="AM23" s="11">
        <v>-116.776979</v>
      </c>
      <c r="AN23" s="11">
        <f t="shared" si="6"/>
        <v>-985.11675</v>
      </c>
      <c r="AO23" s="11">
        <f t="shared" si="7"/>
        <v>-609.630907</v>
      </c>
      <c r="AP23" s="11">
        <v>-215.133055</v>
      </c>
      <c r="AQ23" s="11">
        <v>-133.693894</v>
      </c>
      <c r="AR23" s="11">
        <v>-259.121077</v>
      </c>
      <c r="AS23" s="11">
        <v>-175.028857</v>
      </c>
      <c r="AT23" s="11">
        <v>-277.459048</v>
      </c>
      <c r="AU23" s="11">
        <v>-140.08919</v>
      </c>
      <c r="AV23" s="11">
        <v>-247.93641</v>
      </c>
      <c r="AW23" s="11">
        <v>-146.607768</v>
      </c>
      <c r="AX23" s="11">
        <f t="shared" si="8"/>
        <v>-999.64959</v>
      </c>
      <c r="AY23" s="11">
        <f t="shared" si="9"/>
        <v>-595.419709</v>
      </c>
      <c r="AZ23" s="11">
        <v>-277.196413</v>
      </c>
      <c r="BA23" s="11">
        <v>-160.429316</v>
      </c>
      <c r="BB23" s="11">
        <v>-309.544115</v>
      </c>
      <c r="BC23" s="11">
        <v>-207.311661</v>
      </c>
      <c r="BD23" s="11">
        <v>-293.682778</v>
      </c>
      <c r="BE23" s="11">
        <v>-167.074543</v>
      </c>
      <c r="BF23" s="11">
        <v>-263.246734</v>
      </c>
      <c r="BG23" s="11">
        <v>-149.538738</v>
      </c>
      <c r="BH23" s="11">
        <f t="shared" si="10"/>
        <v>-1143.67004</v>
      </c>
      <c r="BI23" s="11">
        <f t="shared" si="11"/>
        <v>-684.354258</v>
      </c>
      <c r="BJ23" s="11">
        <v>-268.508807</v>
      </c>
      <c r="BK23" s="11">
        <v>-144.920749510101</v>
      </c>
      <c r="BL23" s="11">
        <v>-280.081714</v>
      </c>
      <c r="BM23" s="11">
        <v>-162.908250293364</v>
      </c>
      <c r="BN23" s="11">
        <v>-301.612102</v>
      </c>
      <c r="BO23" s="11">
        <v>-150.332465581505</v>
      </c>
      <c r="BP23" s="11">
        <v>-263.821785</v>
      </c>
      <c r="BQ23" s="11">
        <v>-151.63092302292</v>
      </c>
      <c r="BR23" s="11">
        <f t="shared" si="12"/>
        <v>-1114.0244079999998</v>
      </c>
      <c r="BS23" s="11">
        <f t="shared" si="13"/>
        <v>-609.79238840789</v>
      </c>
      <c r="BT23" s="11">
        <v>-257.889387955778</v>
      </c>
      <c r="BU23" s="11">
        <v>-149.491711677868</v>
      </c>
      <c r="BV23" s="11">
        <v>-283.291248933667</v>
      </c>
      <c r="BW23" s="11">
        <v>-174.775011834836</v>
      </c>
      <c r="BX23" s="11">
        <v>-312.106820933667</v>
      </c>
      <c r="BY23" s="11">
        <v>-164.408769295673</v>
      </c>
      <c r="BZ23" s="11">
        <v>-262.839943955778</v>
      </c>
      <c r="CA23" s="11">
        <v>-143.582752836199</v>
      </c>
      <c r="CB23" s="11">
        <f t="shared" si="14"/>
        <v>-1116.1274017788899</v>
      </c>
      <c r="CC23" s="11">
        <f t="shared" si="15"/>
        <v>-632.258245644576</v>
      </c>
      <c r="CD23" s="11">
        <v>-260.907008</v>
      </c>
      <c r="CE23" s="11">
        <v>-125.929121</v>
      </c>
      <c r="CF23" s="11">
        <v>-280.540262</v>
      </c>
      <c r="CG23" s="11">
        <v>-157.48176</v>
      </c>
      <c r="CH23" s="11">
        <v>-278.994065</v>
      </c>
      <c r="CI23" s="11">
        <v>-113.698743</v>
      </c>
      <c r="CJ23" s="11">
        <v>-233.892436</v>
      </c>
      <c r="CK23" s="11">
        <v>-124.587196</v>
      </c>
      <c r="CL23" s="11">
        <f t="shared" si="16"/>
        <v>-1054.333771</v>
      </c>
      <c r="CM23" s="11">
        <f t="shared" si="17"/>
        <v>-521.69682</v>
      </c>
      <c r="CN23" s="11">
        <v>-279.948881</v>
      </c>
      <c r="CO23" s="11">
        <v>-125.0119535198413</v>
      </c>
      <c r="CP23" s="11">
        <v>-274.205577</v>
      </c>
      <c r="CQ23" s="11">
        <v>-116.80715884891944</v>
      </c>
      <c r="CR23" s="11">
        <v>-286.14144</v>
      </c>
      <c r="CS23" s="11">
        <v>-114.32382122434154</v>
      </c>
      <c r="CT23" s="11">
        <v>-254.794799</v>
      </c>
      <c r="CU23" s="11">
        <v>-115.9330671959363</v>
      </c>
      <c r="CV23" s="11">
        <f t="shared" si="18"/>
        <v>-1095.090697</v>
      </c>
      <c r="CW23" s="11">
        <f t="shared" si="19"/>
        <v>-472.0760007890386</v>
      </c>
      <c r="CX23" s="11">
        <v>-277.684258</v>
      </c>
      <c r="CY23" s="11">
        <v>-123.0764805458961</v>
      </c>
      <c r="CZ23" s="11">
        <v>-277.722939</v>
      </c>
      <c r="DA23" s="11">
        <v>-133.66238472502536</v>
      </c>
      <c r="DB23" s="11">
        <v>-307.48299</v>
      </c>
      <c r="DC23" s="11">
        <v>-132.93191232695173</v>
      </c>
      <c r="DD23" s="11">
        <v>-280.37780599999996</v>
      </c>
      <c r="DE23" s="11">
        <v>-129.76968664395784</v>
      </c>
      <c r="DF23" s="11">
        <f t="shared" si="20"/>
        <v>-1143.267993</v>
      </c>
      <c r="DG23" s="11">
        <f t="shared" si="21"/>
        <v>-519.440464241831</v>
      </c>
      <c r="DH23" s="11">
        <v>-282.321619</v>
      </c>
      <c r="DI23" s="11">
        <v>-116.48040657376313</v>
      </c>
      <c r="DJ23" s="11">
        <v>-284.45617200000004</v>
      </c>
      <c r="DK23" s="11">
        <v>-123.49901356749879</v>
      </c>
      <c r="DL23" s="11">
        <v>-272.183104</v>
      </c>
      <c r="DM23" s="11">
        <v>-118.49744211308271</v>
      </c>
      <c r="DN23" s="11">
        <v>-253.929381</v>
      </c>
      <c r="DO23" s="11">
        <v>-111.49544179950053</v>
      </c>
      <c r="DP23" s="11">
        <f t="shared" si="22"/>
        <v>-1092.8902759999999</v>
      </c>
      <c r="DQ23" s="11">
        <f t="shared" si="23"/>
        <v>-469.97230405384516</v>
      </c>
      <c r="DR23" s="11">
        <v>-216.546652</v>
      </c>
      <c r="DS23" s="11">
        <v>-85.26793660109892</v>
      </c>
      <c r="DT23" s="11">
        <v>-178.372979</v>
      </c>
      <c r="DU23" s="11">
        <v>-75.29167979095114</v>
      </c>
      <c r="DV23" s="11">
        <v>-205.451225</v>
      </c>
      <c r="DW23" s="11">
        <v>-88.35815545696529</v>
      </c>
      <c r="DX23" s="11">
        <v>-216.597493</v>
      </c>
      <c r="DY23" s="11">
        <v>-95.84730377074398</v>
      </c>
      <c r="DZ23" s="11">
        <f t="shared" si="24"/>
        <v>-816.968349</v>
      </c>
      <c r="EA23" s="11">
        <f t="shared" si="25"/>
        <v>-344.76507561975933</v>
      </c>
      <c r="EB23" s="11">
        <v>-218.880417</v>
      </c>
      <c r="EC23" s="11">
        <v>-83.41150419996067</v>
      </c>
      <c r="ED23" s="11">
        <v>-230.860722</v>
      </c>
      <c r="EE23" s="11">
        <v>-111.00796213805201</v>
      </c>
      <c r="EF23" s="11">
        <v>-273.673227</v>
      </c>
      <c r="EG23" s="11">
        <v>-132.56531596300525</v>
      </c>
      <c r="EH23" s="11">
        <v>-257.59555</v>
      </c>
      <c r="EI23" s="11">
        <v>-152.97186904806875</v>
      </c>
      <c r="EJ23" s="11">
        <f t="shared" si="26"/>
        <v>-981.009916</v>
      </c>
      <c r="EK23" s="11">
        <f t="shared" si="27"/>
        <v>-479.9566513490867</v>
      </c>
      <c r="EL23" s="11">
        <v>-274.37261700000005</v>
      </c>
      <c r="EM23" s="33">
        <v>-127.6241616369161</v>
      </c>
      <c r="EN23" s="11">
        <v>-326.438883</v>
      </c>
      <c r="EO23" s="11">
        <v>-169.75558816631232</v>
      </c>
      <c r="EP23" s="11">
        <v>-343.824201</v>
      </c>
      <c r="EQ23" s="11">
        <v>-192.1160769100699</v>
      </c>
      <c r="ER23" s="11">
        <v>-260.587045</v>
      </c>
      <c r="ES23" s="11">
        <v>-126.13521875342171</v>
      </c>
      <c r="ET23" s="11">
        <f t="shared" si="28"/>
        <v>-1205.222746</v>
      </c>
      <c r="EU23" s="11">
        <f t="shared" si="29"/>
        <v>-615.63104546672</v>
      </c>
      <c r="EV23" s="11">
        <v>-255.59161600000002</v>
      </c>
      <c r="EW23" s="33">
        <v>-125.10645024809328</v>
      </c>
      <c r="EX23" s="11">
        <v>-258.867261</v>
      </c>
      <c r="EY23" s="11">
        <v>-125.04443722467411</v>
      </c>
      <c r="EZ23" s="11">
        <v>-289.20628600000003</v>
      </c>
      <c r="FA23" s="11">
        <v>-134.172992080033</v>
      </c>
      <c r="FB23" s="11">
        <v>-227.130242</v>
      </c>
      <c r="FC23" s="11">
        <v>-107.48392683160068</v>
      </c>
      <c r="FD23" s="11">
        <f t="shared" si="30"/>
        <v>-1030.795405</v>
      </c>
      <c r="FE23" s="11">
        <f t="shared" si="31"/>
        <v>-491.8078063844011</v>
      </c>
    </row>
    <row r="24" spans="1:161" ht="15.75">
      <c r="A24" s="20" t="s">
        <v>57</v>
      </c>
      <c r="B24" s="21">
        <f>+B7+B8+B13+B23+B22+B9</f>
        <v>1657.02313</v>
      </c>
      <c r="C24" s="21">
        <f>+C7+C8+C13+C23+C22+C9+C20</f>
        <v>3052.76678</v>
      </c>
      <c r="D24" s="21">
        <f aca="true" t="shared" si="32" ref="D24:AY24">+D7+D8+D13+D23+D22+D9+D20</f>
        <v>1869.5018399999997</v>
      </c>
      <c r="E24" s="21">
        <f t="shared" si="32"/>
        <v>3449.8725599999993</v>
      </c>
      <c r="F24" s="21">
        <f t="shared" si="32"/>
        <v>1799.46217</v>
      </c>
      <c r="G24" s="21">
        <f t="shared" si="32"/>
        <v>3222.5351900000005</v>
      </c>
      <c r="H24" s="21">
        <f t="shared" si="32"/>
        <v>1437.96387</v>
      </c>
      <c r="I24" s="21">
        <f t="shared" si="32"/>
        <v>2803.9345900000003</v>
      </c>
      <c r="J24" s="21">
        <f t="shared" si="32"/>
        <v>6763.951010000002</v>
      </c>
      <c r="K24" s="21">
        <f t="shared" si="32"/>
        <v>12529.109120000001</v>
      </c>
      <c r="L24" s="21">
        <f t="shared" si="32"/>
        <v>1618.55281</v>
      </c>
      <c r="M24" s="21">
        <f>+M7+M8+M13+M23+M22+M9+M20</f>
        <v>2327.2694599999995</v>
      </c>
      <c r="N24" s="21">
        <f t="shared" si="32"/>
        <v>1583.86273</v>
      </c>
      <c r="O24" s="21">
        <f t="shared" si="32"/>
        <v>2402.7345799999994</v>
      </c>
      <c r="P24" s="21">
        <f t="shared" si="32"/>
        <v>1460.53077</v>
      </c>
      <c r="Q24" s="21">
        <f t="shared" si="32"/>
        <v>2569.449800000001</v>
      </c>
      <c r="R24" s="21">
        <f t="shared" si="32"/>
        <v>1518.3892</v>
      </c>
      <c r="S24" s="21">
        <f t="shared" si="32"/>
        <v>2747.2490299999995</v>
      </c>
      <c r="T24" s="21">
        <f t="shared" si="32"/>
        <v>6181.33551</v>
      </c>
      <c r="U24" s="21">
        <f t="shared" si="32"/>
        <v>10046.70287</v>
      </c>
      <c r="V24" s="21">
        <f t="shared" si="32"/>
        <v>1855.7631400000002</v>
      </c>
      <c r="W24" s="21">
        <f t="shared" si="32"/>
        <v>2640.9101600000004</v>
      </c>
      <c r="X24" s="21">
        <f t="shared" si="32"/>
        <v>1890.06776</v>
      </c>
      <c r="Y24" s="21">
        <f t="shared" si="32"/>
        <v>2938.1533299999996</v>
      </c>
      <c r="Z24" s="21">
        <f t="shared" si="32"/>
        <v>1584.17892</v>
      </c>
      <c r="AA24" s="21">
        <f t="shared" si="32"/>
        <v>3027.5182799999993</v>
      </c>
      <c r="AB24" s="21">
        <f t="shared" si="32"/>
        <v>1865.6016199999997</v>
      </c>
      <c r="AC24" s="21">
        <f t="shared" si="32"/>
        <v>3271.5971899999995</v>
      </c>
      <c r="AD24" s="21">
        <f t="shared" si="32"/>
        <v>7195.611440000001</v>
      </c>
      <c r="AE24" s="21">
        <f t="shared" si="32"/>
        <v>11878.178960000001</v>
      </c>
      <c r="AF24" s="21">
        <f t="shared" si="32"/>
        <v>2375.48057</v>
      </c>
      <c r="AG24" s="21">
        <f t="shared" si="32"/>
        <v>3300.39599</v>
      </c>
      <c r="AH24" s="21">
        <f t="shared" si="32"/>
        <v>2336.09069</v>
      </c>
      <c r="AI24" s="21">
        <f t="shared" si="32"/>
        <v>3737.62609</v>
      </c>
      <c r="AJ24" s="21">
        <f t="shared" si="32"/>
        <v>2113.4063300000003</v>
      </c>
      <c r="AK24" s="21">
        <f t="shared" si="32"/>
        <v>3638.9543299999996</v>
      </c>
      <c r="AL24" s="21">
        <f t="shared" si="32"/>
        <v>2143.72119</v>
      </c>
      <c r="AM24" s="21">
        <f t="shared" si="32"/>
        <v>3631.6735</v>
      </c>
      <c r="AN24" s="21">
        <f t="shared" si="32"/>
        <v>8968.69878</v>
      </c>
      <c r="AO24" s="21">
        <f t="shared" si="32"/>
        <v>14308.64991</v>
      </c>
      <c r="AP24" s="21">
        <f t="shared" si="32"/>
        <v>2316.41414</v>
      </c>
      <c r="AQ24" s="21">
        <f t="shared" si="32"/>
        <v>3623.5756700000006</v>
      </c>
      <c r="AR24" s="21">
        <f t="shared" si="32"/>
        <v>2216.0938899999996</v>
      </c>
      <c r="AS24" s="21">
        <f t="shared" si="32"/>
        <v>3815.4291</v>
      </c>
      <c r="AT24" s="21">
        <f t="shared" si="32"/>
        <v>2027.2531200000003</v>
      </c>
      <c r="AU24" s="21">
        <f t="shared" si="32"/>
        <v>3649.90053</v>
      </c>
      <c r="AV24" s="21">
        <f t="shared" si="32"/>
        <v>2019.8784200000002</v>
      </c>
      <c r="AW24" s="21">
        <f t="shared" si="32"/>
        <v>3918.9350099999997</v>
      </c>
      <c r="AX24" s="21">
        <f t="shared" si="32"/>
        <v>8579.63957</v>
      </c>
      <c r="AY24" s="21">
        <f t="shared" si="32"/>
        <v>15007.84031</v>
      </c>
      <c r="AZ24" s="21">
        <f>+AZ7+AZ8+AZ13+AZ23+AZ22+AZ9</f>
        <v>2290.28907</v>
      </c>
      <c r="BA24" s="21">
        <f>+BA7+BA8+BA13+BA23+BA22+BA20+BA9</f>
        <v>3688.90391</v>
      </c>
      <c r="BB24" s="21">
        <f aca="true" t="shared" si="33" ref="BB24:DF24">+BB7+BB8+BB13+BB23+BB22+BB9</f>
        <v>2307.8343499999996</v>
      </c>
      <c r="BC24" s="21">
        <f>+BC7+BC8+BC13+BC23+BC22+BC20+BC9</f>
        <v>3943.40333</v>
      </c>
      <c r="BD24" s="21">
        <f t="shared" si="33"/>
        <v>2005.8816299999999</v>
      </c>
      <c r="BE24" s="21">
        <f>+BE7+BE8+BE13+BE23+BE22+BE20+BE9</f>
        <v>3920.7560700000004</v>
      </c>
      <c r="BF24" s="21">
        <f t="shared" si="33"/>
        <v>2059.10198</v>
      </c>
      <c r="BG24" s="21">
        <f>+BG7+BG8+BG13+BG23+BG22+BG20+BG9</f>
        <v>3859.0715</v>
      </c>
      <c r="BH24" s="21">
        <f t="shared" si="33"/>
        <v>8663.107030000003</v>
      </c>
      <c r="BI24" s="21">
        <f>+BI7+BI8+BI13+BI23+BI22+BI20+BI9</f>
        <v>15412.13481</v>
      </c>
      <c r="BJ24" s="21">
        <f t="shared" si="33"/>
        <v>2312.7728400000005</v>
      </c>
      <c r="BK24" s="21">
        <f>+BK7+BK8+BK13+BK23+BK22+BK20+BK9</f>
        <v>3848.4252700000006</v>
      </c>
      <c r="BL24" s="21">
        <f t="shared" si="33"/>
        <v>2432.92592</v>
      </c>
      <c r="BM24" s="21">
        <f>+BM7+BM8+BM13+BM23+BM22+BM20+BM9</f>
        <v>4112.41167</v>
      </c>
      <c r="BN24" s="21">
        <f t="shared" si="33"/>
        <v>2324.73718</v>
      </c>
      <c r="BO24" s="21">
        <f>+BO7+BO8+BO13+BO23+BO22+BO20+BO9</f>
        <v>4081.187720000001</v>
      </c>
      <c r="BP24" s="21">
        <f t="shared" si="33"/>
        <v>2304.89411</v>
      </c>
      <c r="BQ24" s="21">
        <f>+BQ7+BQ8+BQ13+BQ23+BQ22+BQ20+BQ9</f>
        <v>4115.37457</v>
      </c>
      <c r="BR24" s="21">
        <f t="shared" si="33"/>
        <v>9375.330050000002</v>
      </c>
      <c r="BS24" s="21">
        <f>+BS7+BS8+BS13+BS23+BS22+BS20+BS9</f>
        <v>16157.399230000003</v>
      </c>
      <c r="BT24" s="21">
        <f>+BT7+BT8+BT13+BT23+BT22+BT20+BT9</f>
        <v>2382.8733499999994</v>
      </c>
      <c r="BU24" s="21">
        <f>+BU7+BU8+BU13+BU23+BU22+BU20+BU9</f>
        <v>3726.11972</v>
      </c>
      <c r="BV24" s="21">
        <f t="shared" si="33"/>
        <v>2421.2281299999995</v>
      </c>
      <c r="BW24" s="21">
        <f>+BW7+BW8+BW13+BW23+BW22+BW20+BW9</f>
        <v>3831.54706</v>
      </c>
      <c r="BX24" s="21">
        <f t="shared" si="33"/>
        <v>2222.6089199999997</v>
      </c>
      <c r="BY24" s="21">
        <f>+BY7+BY8+BY13+BY23+BY22+BY20+BY9</f>
        <v>4045.5782499999996</v>
      </c>
      <c r="BZ24" s="21">
        <f t="shared" si="33"/>
        <v>2058.1726399999993</v>
      </c>
      <c r="CA24" s="21">
        <f>+CA7+CA8+CA13+CA23+CA22+CA20+CA9</f>
        <v>3920.79131</v>
      </c>
      <c r="CB24" s="21">
        <f t="shared" si="33"/>
        <v>9084.883039999999</v>
      </c>
      <c r="CC24" s="21">
        <f>+CC7+CC8+CC13+CC23+CC22+CC20+CC9</f>
        <v>15524.036339999997</v>
      </c>
      <c r="CD24" s="21">
        <f t="shared" si="33"/>
        <v>2239.0230499999993</v>
      </c>
      <c r="CE24" s="21">
        <f>+CE7+CE8+CE13+CE23+CE22+CE20+CE9</f>
        <v>3455.93383</v>
      </c>
      <c r="CF24" s="21">
        <f t="shared" si="33"/>
        <v>2335.4937000000004</v>
      </c>
      <c r="CG24" s="21">
        <f>+CG7+CG8+CG13+CG23+CG22+CG20+CG9</f>
        <v>3830.0305399999997</v>
      </c>
      <c r="CH24" s="21">
        <f t="shared" si="33"/>
        <v>2173.6648099999998</v>
      </c>
      <c r="CI24" s="21">
        <f>+CI7+CI8+CI13+CI23+CI22+CI20+CI9</f>
        <v>3791.09967</v>
      </c>
      <c r="CJ24" s="21">
        <f t="shared" si="33"/>
        <v>2224.3606799999993</v>
      </c>
      <c r="CK24" s="21">
        <f>+CK7+CK8+CK13+CK23+CK22+CK20+CK9</f>
        <v>3972.5418699999996</v>
      </c>
      <c r="CL24" s="21">
        <f t="shared" si="33"/>
        <v>8972.542239999999</v>
      </c>
      <c r="CM24" s="21">
        <f>+CM7+CM8+CM13+CM23+CM22+CM20+CM9</f>
        <v>15049.60591</v>
      </c>
      <c r="CN24" s="21">
        <f t="shared" si="33"/>
        <v>2576.73301</v>
      </c>
      <c r="CO24" s="21">
        <f>+CO7+CO8+CO13+CO23+CO22+CO20+CO9</f>
        <v>3890.65579</v>
      </c>
      <c r="CP24" s="21">
        <f t="shared" si="33"/>
        <v>2494.6187099999997</v>
      </c>
      <c r="CQ24" s="21">
        <f>+CQ7+CQ8+CQ13+CQ23+CQ22+CQ20+CQ9</f>
        <v>3946.1893</v>
      </c>
      <c r="CR24" s="21">
        <f t="shared" si="33"/>
        <v>2280.24449</v>
      </c>
      <c r="CS24" s="21">
        <f>+CS7+CS8+CS13+CS23+CS22+CS20+CS9</f>
        <v>4107.12606</v>
      </c>
      <c r="CT24" s="21">
        <f t="shared" si="33"/>
        <v>2298.9478500000005</v>
      </c>
      <c r="CU24" s="21">
        <f>+CU7+CU8+CU13+CU23+CU22+CU20+CU9</f>
        <v>4498.03204</v>
      </c>
      <c r="CV24" s="21">
        <f t="shared" si="33"/>
        <v>9650.54406</v>
      </c>
      <c r="CW24" s="21">
        <f>+CW7+CW8+CW13+CW23+CW22+CW20+CW9</f>
        <v>16442.003189999996</v>
      </c>
      <c r="CX24" s="21">
        <f t="shared" si="33"/>
        <v>2525.046747933273</v>
      </c>
      <c r="CY24" s="21">
        <f>+CY7+CY8+CY13+CY23+CY22+CY20+CY9</f>
        <v>4021.741632041441</v>
      </c>
      <c r="CZ24" s="21">
        <f t="shared" si="33"/>
        <v>2496.277710332774</v>
      </c>
      <c r="DA24" s="21">
        <f>+DA7+DA8+DA13+DA23+DA22+DA20+DA9</f>
        <v>4549.510893026988</v>
      </c>
      <c r="DB24" s="21">
        <f t="shared" si="33"/>
        <v>2317.338558726348</v>
      </c>
      <c r="DC24" s="21">
        <f>+DC7+DC8+DC13+DC23+DC22+DC20+DC9</f>
        <v>4493.37526402693</v>
      </c>
      <c r="DD24" s="21">
        <f t="shared" si="33"/>
        <v>2305.4187386884414</v>
      </c>
      <c r="DE24" s="21">
        <f>+DE7+DE8+DE13+DE23+DE22+DE20+DE9</f>
        <v>4564.222143473669</v>
      </c>
      <c r="DF24" s="21">
        <f t="shared" si="33"/>
        <v>9644.081755680836</v>
      </c>
      <c r="DG24" s="21">
        <f>+DG7+DG8+DG13+DG23+DG22+DG20+DG9</f>
        <v>17628.849932569025</v>
      </c>
      <c r="DH24" s="21">
        <f>+DH7+DH8+DH13+DH23+DH22+DH9</f>
        <v>2498.3765128468635</v>
      </c>
      <c r="DI24" s="21">
        <f>+DI7+DI8+DI13+DI23+DI22+DI20+DI9</f>
        <v>4275.803518342327</v>
      </c>
      <c r="DJ24" s="21">
        <f>+DJ7+DJ8+DJ13+DJ23+DJ22+DJ9</f>
        <v>2496.7913193735794</v>
      </c>
      <c r="DK24" s="21">
        <f>+DK7+DK8+DK13+DK23+DK22+DK20+DK9</f>
        <v>4432.904873270535</v>
      </c>
      <c r="DL24" s="21">
        <f>+DL7+DL8+DL13+DL23+DL22+DL9</f>
        <v>2424.6067484311184</v>
      </c>
      <c r="DM24" s="21">
        <f>+DM7+DM8+DM13+DM23+DM22+DM20+DM9</f>
        <v>4499.386339240444</v>
      </c>
      <c r="DN24" s="21">
        <f>+DN7+DN8+DN13+DN23+DN22+DN9</f>
        <v>2498.748925699316</v>
      </c>
      <c r="DO24" s="21">
        <f>+DO7+DO8+DO13+DO23+DO22+DO20+DO9</f>
        <v>4677.334821391454</v>
      </c>
      <c r="DP24" s="21">
        <f>+DP7+DP8+DP13+DP23+DP22+DP9</f>
        <v>9918.523506350877</v>
      </c>
      <c r="DQ24" s="21">
        <f>+DQ7+DQ8+DQ13+DQ23+DQ22+DQ20+DQ9</f>
        <v>17885.429552244765</v>
      </c>
      <c r="DR24" s="21">
        <f aca="true" t="shared" si="34" ref="DR24:DX24">+DR7+DR8+DR13+DR23+DR22+DR9</f>
        <v>2794.4092776775524</v>
      </c>
      <c r="DS24" s="21">
        <f>+DS7+DS8+DS13+DS23+DS22+DS20+DS9</f>
        <v>4291.147438057613</v>
      </c>
      <c r="DT24" s="21">
        <f t="shared" si="34"/>
        <v>2263.0412644191083</v>
      </c>
      <c r="DU24" s="21">
        <f>+DU7+DU8+DU13+DU23+DU22+DU20+DU9</f>
        <v>3493.5965119070725</v>
      </c>
      <c r="DV24" s="21">
        <f t="shared" si="34"/>
        <v>2442.9830667845404</v>
      </c>
      <c r="DW24" s="21">
        <f>+DW7+DW8+DW13+DW23+DW22+DW20+DW9</f>
        <v>4011.8645372921587</v>
      </c>
      <c r="DX24" s="21">
        <f t="shared" si="34"/>
        <v>2626.200407641541</v>
      </c>
      <c r="DY24" s="21">
        <f>+DY7+DY8+DY13+DY23+DY22+DY20+DY9</f>
        <v>4644.205379711476</v>
      </c>
      <c r="DZ24" s="21">
        <f>+DZ7+DZ8+DZ13+DZ23+DZ22+DZ20+DZ9</f>
        <v>10126.634016522741</v>
      </c>
      <c r="EA24" s="21">
        <f>+EA7+EA8+EA13+EA23+EA22+EA20+EA9</f>
        <v>16440.813866968314</v>
      </c>
      <c r="EB24" s="21">
        <f>+EB7+EB8+EB13+EB23+EB22+EB9</f>
        <v>2994.406783947366</v>
      </c>
      <c r="EC24" s="21">
        <f>+EC7+EC8+EC13+EC23+EC22+EC20+EC9</f>
        <v>5006.785219879101</v>
      </c>
      <c r="ED24" s="21">
        <f>+ED7+ED8+ED13+ED23+ED22+ED9</f>
        <v>3000.216243697479</v>
      </c>
      <c r="EE24" s="21">
        <f>+EE7+EE8+EE13+EE23+EE22+EE20+EE9</f>
        <v>5663.983685637771</v>
      </c>
      <c r="EF24" s="21">
        <f>+EF7+EF8+EF13+EF23+EF22+EF9</f>
        <v>3140.5963548555255</v>
      </c>
      <c r="EG24" s="21">
        <f>+EG7+EG8+EG13+EG23+EG22+EG20+EG9</f>
        <v>6019.857184372947</v>
      </c>
      <c r="EH24" s="21">
        <f>+EH7+EH8+EH13+EH23+EH22+EH9</f>
        <v>3226.241641318729</v>
      </c>
      <c r="EI24" s="21">
        <f>+EI7+EI8+EI13+EI23+EI22+EI20+EI9</f>
        <v>6598.428323158094</v>
      </c>
      <c r="EJ24" s="21">
        <f>+EJ7+EJ8+EJ13+EJ23+EJ22+EJ9</f>
        <v>12361.4610238191</v>
      </c>
      <c r="EK24" s="21">
        <f>+EK7+EK8+EK13+EK23+EK22+EK20+EK9</f>
        <v>23289.05441304791</v>
      </c>
      <c r="EL24" s="21">
        <f>+EL7+EL8+EL13+EL23+EL22+EL9</f>
        <v>3703.50525</v>
      </c>
      <c r="EM24" s="21">
        <f>+EM7+EM8+EM13+EM23+EM22+EM20+EM9</f>
        <v>6795.79873</v>
      </c>
      <c r="EN24" s="21">
        <f>+EN7+EN8+EN13+EN23+EN22+EN9</f>
        <v>3779.0314400000007</v>
      </c>
      <c r="EO24" s="21">
        <f>+EO7+EO8+EO13+EO23+EO22+EO20+EO9</f>
        <v>7357.8412</v>
      </c>
      <c r="EP24" s="21">
        <f>+EP7+EP8+EP13+EP23+EP22+EP9</f>
        <v>3452.8417</v>
      </c>
      <c r="EQ24" s="21">
        <f>+EQ7+EQ8+EQ13+EQ23+EQ22+EQ20+EQ9</f>
        <v>7456.74701</v>
      </c>
      <c r="ER24" s="21">
        <f>+ER7+ER8+ER13+ER23+ER22+ER9</f>
        <v>3318.8424400000004</v>
      </c>
      <c r="ES24" s="21">
        <f>+ES7+ES8+ES13+ES23+ES22+ES20+ES9</f>
        <v>6943.50424</v>
      </c>
      <c r="ET24" s="21">
        <f>+ET7+ET8+ET13+ET23+ET22+ET9</f>
        <v>14254.22083</v>
      </c>
      <c r="EU24" s="21">
        <f>+EU7+EU8+EU13+EU23+EU22+EU20+EU9</f>
        <v>28553.89118</v>
      </c>
      <c r="EV24" s="21">
        <f>+EV7+EV8+EV13+EV23+EV22+EV9</f>
        <v>3597.0768824406186</v>
      </c>
      <c r="EW24" s="21">
        <f>+EW7+EW8+EW13+EW23+EW22+EW20+EW9</f>
        <v>6624.803448629927</v>
      </c>
      <c r="EX24" s="21">
        <f>+EX7+EX8+EX13+EX23+EX22+EX9</f>
        <v>3367.561413385295</v>
      </c>
      <c r="EY24" s="21">
        <f>+EY7+EY8+EY13+EY23+EY22+EY20+EY9</f>
        <v>6852.192217819725</v>
      </c>
      <c r="EZ24" s="21">
        <f>+EZ7+EZ8+EZ13+EZ23+EZ22+EZ9</f>
        <v>3086.8526887620537</v>
      </c>
      <c r="FA24" s="21">
        <f>+FA7+FA8+FA13+FA23+FA22+FA20+FA9</f>
        <v>7011.690689308401</v>
      </c>
      <c r="FB24" s="21">
        <f>+FB7+FB8+FB13+FB23+FB22+FB9</f>
        <v>2983.7745807538677</v>
      </c>
      <c r="FC24" s="21">
        <f>+FC7+FC8+FC13+FC23+FC22+FC20+FC9</f>
        <v>6875.365724049883</v>
      </c>
      <c r="FD24" s="34">
        <f t="shared" si="30"/>
        <v>13035.265565341833</v>
      </c>
      <c r="FE24" s="34">
        <f t="shared" si="31"/>
        <v>27364.052079807934</v>
      </c>
    </row>
    <row r="25" ht="17.25">
      <c r="A25" s="26" t="s">
        <v>59</v>
      </c>
    </row>
    <row r="26" spans="1:131" ht="15">
      <c r="A26" s="26" t="s">
        <v>95</v>
      </c>
      <c r="DH26" s="14"/>
      <c r="DI26" s="14"/>
      <c r="DJ26" s="14"/>
      <c r="DK26" s="14"/>
      <c r="DL26" s="14"/>
      <c r="DM26" s="14"/>
      <c r="DN26" s="14"/>
      <c r="DO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1:161" ht="17.25">
      <c r="A27" s="22" t="s">
        <v>58</v>
      </c>
      <c r="B27" s="25">
        <v>0</v>
      </c>
      <c r="C27" s="25">
        <v>2.809199</v>
      </c>
      <c r="D27" s="25">
        <v>0</v>
      </c>
      <c r="E27" s="25">
        <v>1.853412</v>
      </c>
      <c r="F27" s="25">
        <v>0.016841</v>
      </c>
      <c r="G27" s="25">
        <v>3.612173</v>
      </c>
      <c r="H27" s="25">
        <v>0</v>
      </c>
      <c r="I27" s="25">
        <v>2.851413</v>
      </c>
      <c r="J27" s="25">
        <v>0.016841</v>
      </c>
      <c r="K27" s="25">
        <v>11.126197</v>
      </c>
      <c r="L27" s="25">
        <v>0</v>
      </c>
      <c r="M27" s="25">
        <v>2.777455</v>
      </c>
      <c r="N27" s="25">
        <v>0</v>
      </c>
      <c r="O27" s="25">
        <v>2.673095</v>
      </c>
      <c r="P27" s="25">
        <v>0</v>
      </c>
      <c r="Q27" s="25">
        <v>5.466577</v>
      </c>
      <c r="R27" s="25">
        <v>0</v>
      </c>
      <c r="S27" s="25">
        <v>7.992541</v>
      </c>
      <c r="T27" s="25">
        <v>0</v>
      </c>
      <c r="U27" s="25">
        <v>18.909668</v>
      </c>
      <c r="V27" s="25">
        <v>0</v>
      </c>
      <c r="W27" s="25">
        <v>3.908694</v>
      </c>
      <c r="X27" s="25">
        <v>0</v>
      </c>
      <c r="Y27" s="25">
        <v>5.121601</v>
      </c>
      <c r="Z27" s="25">
        <v>0</v>
      </c>
      <c r="AA27" s="25">
        <v>3.310065</v>
      </c>
      <c r="AB27" s="25">
        <v>0</v>
      </c>
      <c r="AC27" s="25">
        <v>1.637441</v>
      </c>
      <c r="AD27" s="25">
        <v>0</v>
      </c>
      <c r="AE27" s="25">
        <v>13.977801</v>
      </c>
      <c r="AF27" s="25">
        <v>0</v>
      </c>
      <c r="AG27" s="25">
        <v>2.69073</v>
      </c>
      <c r="AH27" s="25">
        <v>0</v>
      </c>
      <c r="AI27" s="25">
        <v>0.671979</v>
      </c>
      <c r="AJ27" s="25">
        <v>0</v>
      </c>
      <c r="AK27" s="25">
        <v>0.369582</v>
      </c>
      <c r="AL27" s="25">
        <v>0</v>
      </c>
      <c r="AM27" s="25">
        <v>0.436508</v>
      </c>
      <c r="AN27" s="25">
        <v>0</v>
      </c>
      <c r="AO27" s="25">
        <v>4.168799</v>
      </c>
      <c r="AP27" s="25">
        <v>0</v>
      </c>
      <c r="AQ27" s="25">
        <v>0.014349</v>
      </c>
      <c r="AR27" s="25">
        <v>0.460989</v>
      </c>
      <c r="AS27" s="25">
        <v>0.496332</v>
      </c>
      <c r="AT27" s="25">
        <v>0</v>
      </c>
      <c r="AU27" s="25">
        <v>0.485055</v>
      </c>
      <c r="AV27" s="25">
        <v>0</v>
      </c>
      <c r="AW27" s="25">
        <v>0.003878</v>
      </c>
      <c r="AX27" s="25">
        <v>0.460989</v>
      </c>
      <c r="AY27" s="25">
        <v>0.999614</v>
      </c>
      <c r="AZ27" s="25">
        <v>0</v>
      </c>
      <c r="BA27" s="25">
        <v>0.442915</v>
      </c>
      <c r="BB27" s="25">
        <v>0</v>
      </c>
      <c r="BC27" s="25">
        <v>0.003877</v>
      </c>
      <c r="BD27" s="25">
        <v>0</v>
      </c>
      <c r="BE27" s="25">
        <v>0.885111</v>
      </c>
      <c r="BF27" s="25">
        <v>0</v>
      </c>
      <c r="BG27" s="25">
        <v>0.003687</v>
      </c>
      <c r="BH27" s="25">
        <v>0</v>
      </c>
      <c r="BI27" s="25">
        <v>1.33559</v>
      </c>
      <c r="BJ27" s="25">
        <v>0</v>
      </c>
      <c r="BK27" s="25">
        <v>0.021714</v>
      </c>
      <c r="BL27" s="25">
        <v>0</v>
      </c>
      <c r="BM27" s="25">
        <v>0.41297</v>
      </c>
      <c r="BN27" s="25">
        <v>0</v>
      </c>
      <c r="BO27" s="25">
        <v>0.402321</v>
      </c>
      <c r="BP27" s="25">
        <v>0</v>
      </c>
      <c r="BQ27" s="25">
        <v>0.011774</v>
      </c>
      <c r="BR27" s="25">
        <v>0</v>
      </c>
      <c r="BS27" s="25">
        <v>0.848779</v>
      </c>
      <c r="BT27" s="25">
        <v>0</v>
      </c>
      <c r="BU27" s="25">
        <v>0.436834</v>
      </c>
      <c r="BV27" s="25">
        <v>0</v>
      </c>
      <c r="BW27" s="25">
        <v>0.016556</v>
      </c>
      <c r="BX27" s="25">
        <v>0</v>
      </c>
      <c r="BY27" s="25">
        <v>0.247647</v>
      </c>
      <c r="BZ27" s="25">
        <v>0</v>
      </c>
      <c r="CA27" s="25">
        <v>0.019744</v>
      </c>
      <c r="CB27" s="25">
        <v>0</v>
      </c>
      <c r="CC27" s="25">
        <v>0.720781</v>
      </c>
      <c r="CD27" s="25">
        <v>0</v>
      </c>
      <c r="CE27" s="25">
        <v>0.021543</v>
      </c>
      <c r="CF27" s="25">
        <v>0</v>
      </c>
      <c r="CG27" s="25">
        <v>0.259526</v>
      </c>
      <c r="CH27" s="25">
        <v>0</v>
      </c>
      <c r="CI27" s="25">
        <v>1.097034</v>
      </c>
      <c r="CJ27" s="25">
        <v>0</v>
      </c>
      <c r="CK27" s="25">
        <v>0.314601</v>
      </c>
      <c r="CL27" s="25">
        <v>0</v>
      </c>
      <c r="CM27" s="25">
        <v>1.692704</v>
      </c>
      <c r="CN27" s="25">
        <v>0</v>
      </c>
      <c r="CO27" s="25">
        <v>0.045981</v>
      </c>
      <c r="CP27" s="25">
        <v>0.017</v>
      </c>
      <c r="CQ27" s="25">
        <v>0.248835</v>
      </c>
      <c r="CR27" s="25">
        <v>0</v>
      </c>
      <c r="CS27" s="25">
        <v>1.008191</v>
      </c>
      <c r="CT27" s="25">
        <v>0</v>
      </c>
      <c r="CU27" s="25">
        <v>0.364693</v>
      </c>
      <c r="CV27" s="25">
        <v>0.017</v>
      </c>
      <c r="CW27" s="25">
        <v>1.6677</v>
      </c>
      <c r="CX27" s="25">
        <v>0</v>
      </c>
      <c r="CY27" s="25">
        <v>0.080229</v>
      </c>
      <c r="CZ27" s="25">
        <v>0</v>
      </c>
      <c r="DA27" s="25">
        <v>0.688233</v>
      </c>
      <c r="DB27" s="25">
        <v>0</v>
      </c>
      <c r="DC27" s="25">
        <v>0.60121</v>
      </c>
      <c r="DD27" s="25">
        <v>0</v>
      </c>
      <c r="DE27" s="25">
        <v>0.48554</v>
      </c>
      <c r="DF27" s="25">
        <v>0</v>
      </c>
      <c r="DG27" s="25">
        <v>1.8552120000000003</v>
      </c>
      <c r="DH27" s="25">
        <v>0</v>
      </c>
      <c r="DI27" s="25">
        <v>0.035403</v>
      </c>
      <c r="DJ27" s="25">
        <v>0</v>
      </c>
      <c r="DK27" s="25">
        <v>0.414168</v>
      </c>
      <c r="DL27" s="25">
        <v>0</v>
      </c>
      <c r="DM27" s="25">
        <v>0.954645</v>
      </c>
      <c r="DN27" s="25">
        <v>0</v>
      </c>
      <c r="DO27" s="25">
        <v>0.543188</v>
      </c>
      <c r="DP27" s="25">
        <f>+DH27+DJ27+DL27+DN27</f>
        <v>0</v>
      </c>
      <c r="DQ27" s="25">
        <f>+DI27+DK27+DM27+DO27</f>
        <v>1.947404</v>
      </c>
      <c r="DR27" s="25">
        <v>0</v>
      </c>
      <c r="DS27" s="25">
        <v>0.04274</v>
      </c>
      <c r="DT27" s="25">
        <v>0.002106</v>
      </c>
      <c r="DU27" s="25">
        <v>0.009436</v>
      </c>
      <c r="DV27" s="25">
        <v>0</v>
      </c>
      <c r="DW27" s="25">
        <v>0.393114</v>
      </c>
      <c r="DX27" s="25">
        <v>0</v>
      </c>
      <c r="DY27" s="25">
        <v>0.529781</v>
      </c>
      <c r="DZ27" s="25">
        <f>+DR27+DT27+DV27+DX27</f>
        <v>0.002106</v>
      </c>
      <c r="EA27" s="25">
        <f>+DS27+DU27+DW27+DY27</f>
        <v>0.975071</v>
      </c>
      <c r="EB27" s="25">
        <v>0</v>
      </c>
      <c r="EC27" s="25">
        <v>0.065481</v>
      </c>
      <c r="ED27" s="25">
        <v>0</v>
      </c>
      <c r="EE27" s="25">
        <v>0.05012</v>
      </c>
      <c r="EF27" s="25">
        <v>0</v>
      </c>
      <c r="EG27" s="25">
        <v>0.662413</v>
      </c>
      <c r="EH27" s="25">
        <v>0.0073</v>
      </c>
      <c r="EI27" s="25">
        <v>0.444816</v>
      </c>
      <c r="EJ27" s="25">
        <f>+EB27+ED27+EF27+EH27</f>
        <v>0.0073</v>
      </c>
      <c r="EK27" s="25">
        <f>+EC27+EE27+EG27+EI27</f>
        <v>1.22283</v>
      </c>
      <c r="EL27" s="25">
        <v>0</v>
      </c>
      <c r="EM27" s="25">
        <v>0.056227</v>
      </c>
      <c r="EN27" s="25">
        <v>0</v>
      </c>
      <c r="EO27" s="25">
        <v>0.464896</v>
      </c>
      <c r="EP27" s="25">
        <v>0</v>
      </c>
      <c r="EQ27" s="25">
        <v>0.566453</v>
      </c>
      <c r="ER27" s="25">
        <v>0</v>
      </c>
      <c r="ES27" s="25">
        <v>0.313475</v>
      </c>
      <c r="ET27" s="25">
        <f>+EL27+EN27+EP27+ER27</f>
        <v>0</v>
      </c>
      <c r="EU27" s="25">
        <f>+EM27+EO27+EQ27+ES27</f>
        <v>1.4010509999999998</v>
      </c>
      <c r="EV27" s="25">
        <v>0</v>
      </c>
      <c r="EW27" s="25">
        <v>0.223475</v>
      </c>
      <c r="EX27" s="25">
        <v>0</v>
      </c>
      <c r="EY27" s="25">
        <v>0.162942</v>
      </c>
      <c r="EZ27" s="25">
        <v>0</v>
      </c>
      <c r="FA27" s="25">
        <v>1.107421</v>
      </c>
      <c r="FB27" s="25">
        <v>0</v>
      </c>
      <c r="FC27" s="25">
        <v>0.387727</v>
      </c>
      <c r="FD27" s="25">
        <f>+EV27+EX27+EZ27+FB27</f>
        <v>0</v>
      </c>
      <c r="FE27" s="25">
        <f>+EW27+EY27+FA27+FC27</f>
        <v>1.881565</v>
      </c>
    </row>
    <row r="28" spans="104:159" ht="15">
      <c r="CZ28" s="8"/>
      <c r="DA28" s="8"/>
      <c r="DB28" s="8"/>
      <c r="DC28" s="8"/>
      <c r="DD28" s="8"/>
      <c r="DE28" s="8"/>
      <c r="DF28" s="8"/>
      <c r="DG28" s="8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8"/>
      <c r="ES28" s="8"/>
      <c r="EV28" s="32"/>
      <c r="EW28" s="32"/>
      <c r="EX28" s="32"/>
      <c r="EY28" s="32"/>
      <c r="EZ28" s="32"/>
      <c r="FA28" s="32"/>
      <c r="FB28" s="32"/>
      <c r="FC28" s="32"/>
    </row>
    <row r="29" spans="104:159" ht="15">
      <c r="CZ29" s="8"/>
      <c r="DA29" s="8"/>
      <c r="DB29" s="8"/>
      <c r="DC29" s="8"/>
      <c r="DD29" s="8"/>
      <c r="DE29" s="8"/>
      <c r="DF29" s="8"/>
      <c r="DG29" s="8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9"/>
      <c r="ES29" s="29"/>
      <c r="ET29" s="27"/>
      <c r="EU29" s="27"/>
      <c r="EV29" s="32"/>
      <c r="EW29" s="32"/>
      <c r="EX29" s="32"/>
      <c r="EY29" s="32"/>
      <c r="EZ29" s="32"/>
      <c r="FA29" s="32"/>
      <c r="FB29" s="32"/>
      <c r="FC29" s="32"/>
    </row>
    <row r="30" spans="104:159" ht="15">
      <c r="CZ30" s="8"/>
      <c r="DA30" s="8"/>
      <c r="DB30" s="8"/>
      <c r="DC30" s="8"/>
      <c r="DD30" s="8"/>
      <c r="DE30" s="8"/>
      <c r="DF30" s="8"/>
      <c r="DG30" s="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30"/>
      <c r="EQ30" s="31"/>
      <c r="ER30" s="30"/>
      <c r="ES30" s="30"/>
      <c r="ET30" s="30"/>
      <c r="EU30" s="8"/>
      <c r="EV30" s="32"/>
      <c r="EW30" s="32"/>
      <c r="EX30" s="32"/>
      <c r="EY30" s="32"/>
      <c r="EZ30" s="32"/>
      <c r="FA30" s="32"/>
      <c r="FB30" s="32"/>
      <c r="FC30" s="32"/>
    </row>
    <row r="31" spans="114:159" ht="15">
      <c r="DJ31" s="14"/>
      <c r="EV31" s="32"/>
      <c r="EW31" s="32"/>
      <c r="EX31" s="32"/>
      <c r="EY31" s="32"/>
      <c r="EZ31" s="32"/>
      <c r="FA31" s="32"/>
      <c r="FB31" s="32"/>
      <c r="FC31" s="32"/>
    </row>
    <row r="32" spans="152:159" ht="15">
      <c r="EV32" s="32"/>
      <c r="EW32" s="32"/>
      <c r="EX32" s="32"/>
      <c r="EY32" s="32"/>
      <c r="EZ32" s="32"/>
      <c r="FA32" s="32"/>
      <c r="FB32" s="32"/>
      <c r="FC32" s="32"/>
    </row>
    <row r="33" spans="152:159" ht="15">
      <c r="EV33" s="32"/>
      <c r="EW33" s="32"/>
      <c r="EX33" s="32"/>
      <c r="EY33" s="32"/>
      <c r="EZ33" s="32"/>
      <c r="FA33" s="32"/>
      <c r="FB33" s="32"/>
      <c r="FC33" s="32"/>
    </row>
    <row r="34" spans="152:159" ht="15">
      <c r="EV34" s="32"/>
      <c r="EW34" s="32"/>
      <c r="EX34" s="32"/>
      <c r="EY34" s="32"/>
      <c r="EZ34" s="32"/>
      <c r="FA34" s="32"/>
      <c r="FB34" s="32"/>
      <c r="FC34" s="32"/>
    </row>
    <row r="35" spans="152:159" ht="15">
      <c r="EV35" s="32"/>
      <c r="EW35" s="32"/>
      <c r="EX35" s="32"/>
      <c r="EY35" s="32"/>
      <c r="EZ35" s="32"/>
      <c r="FA35" s="32"/>
      <c r="FB35" s="32"/>
      <c r="FC35" s="32"/>
    </row>
    <row r="36" spans="152:159" ht="15">
      <c r="EV36" s="32"/>
      <c r="EW36" s="32"/>
      <c r="EX36" s="32"/>
      <c r="EY36" s="32"/>
      <c r="EZ36" s="32"/>
      <c r="FA36" s="32"/>
      <c r="FB36" s="32"/>
      <c r="FC36" s="32"/>
    </row>
    <row r="37" spans="152:159" ht="15">
      <c r="EV37" s="32"/>
      <c r="EW37" s="32"/>
      <c r="EX37" s="32"/>
      <c r="EY37" s="32"/>
      <c r="EZ37" s="32"/>
      <c r="FA37" s="32"/>
      <c r="FB37" s="32"/>
      <c r="FC37" s="32"/>
    </row>
    <row r="38" spans="152:159" ht="15">
      <c r="EV38" s="32"/>
      <c r="EW38" s="32"/>
      <c r="EX38" s="32"/>
      <c r="EY38" s="32"/>
      <c r="EZ38" s="32"/>
      <c r="FA38" s="32"/>
      <c r="FB38" s="32"/>
      <c r="FC38" s="32"/>
    </row>
    <row r="39" spans="152:159" ht="15">
      <c r="EV39" s="32"/>
      <c r="EW39" s="32"/>
      <c r="EX39" s="32"/>
      <c r="EY39" s="32"/>
      <c r="EZ39" s="32"/>
      <c r="FA39" s="32"/>
      <c r="FB39" s="32"/>
      <c r="FC39" s="32"/>
    </row>
  </sheetData>
  <sheetProtection/>
  <mergeCells count="80">
    <mergeCell ref="EV5:EW5"/>
    <mergeCell ref="FD5:FE5"/>
    <mergeCell ref="EL5:EM5"/>
    <mergeCell ref="EN5:EO5"/>
    <mergeCell ref="EP5:EQ5"/>
    <mergeCell ref="ER5:ES5"/>
    <mergeCell ref="ET5:EU5"/>
    <mergeCell ref="EX5:EY5"/>
    <mergeCell ref="EZ5:FA5"/>
    <mergeCell ref="FB5:FC5"/>
    <mergeCell ref="DN5:DO5"/>
    <mergeCell ref="AD5:AE5"/>
    <mergeCell ref="DX5:DY5"/>
    <mergeCell ref="DV5:DW5"/>
    <mergeCell ref="CV5:CW5"/>
    <mergeCell ref="CL5:CM5"/>
    <mergeCell ref="CN5:CO5"/>
    <mergeCell ref="CP5:CQ5"/>
    <mergeCell ref="DR5:DS5"/>
    <mergeCell ref="DJ5:DK5"/>
    <mergeCell ref="DP5:DQ5"/>
    <mergeCell ref="CX5:CY5"/>
    <mergeCell ref="CZ5:DA5"/>
    <mergeCell ref="DB5:DC5"/>
    <mergeCell ref="DD5:DE5"/>
    <mergeCell ref="DF5:DG5"/>
    <mergeCell ref="DL5:DM5"/>
    <mergeCell ref="BL5:BM5"/>
    <mergeCell ref="DH5:DI5"/>
    <mergeCell ref="CR5:CS5"/>
    <mergeCell ref="L5:M5"/>
    <mergeCell ref="N5:O5"/>
    <mergeCell ref="P5:Q5"/>
    <mergeCell ref="R5:S5"/>
    <mergeCell ref="T5:U5"/>
    <mergeCell ref="V5:W5"/>
    <mergeCell ref="Z5:AA5"/>
    <mergeCell ref="AB5:AC5"/>
    <mergeCell ref="CF5:CG5"/>
    <mergeCell ref="BJ5:BK5"/>
    <mergeCell ref="CT5:CU5"/>
    <mergeCell ref="AF5:AG5"/>
    <mergeCell ref="B5:C5"/>
    <mergeCell ref="D5:E5"/>
    <mergeCell ref="F5:G5"/>
    <mergeCell ref="H5:I5"/>
    <mergeCell ref="J5:K5"/>
    <mergeCell ref="AN5:AO5"/>
    <mergeCell ref="AP5:AQ5"/>
    <mergeCell ref="AR5:AS5"/>
    <mergeCell ref="AT5:AU5"/>
    <mergeCell ref="AZ5:BA5"/>
    <mergeCell ref="CJ5:CK5"/>
    <mergeCell ref="BX5:BY5"/>
    <mergeCell ref="BZ5:CA5"/>
    <mergeCell ref="BB5:BC5"/>
    <mergeCell ref="BR5:BS5"/>
    <mergeCell ref="BV5:BW5"/>
    <mergeCell ref="BF5:BG5"/>
    <mergeCell ref="DT5:DU5"/>
    <mergeCell ref="DZ5:EA5"/>
    <mergeCell ref="X5:Y5"/>
    <mergeCell ref="AJ5:AK5"/>
    <mergeCell ref="CH5:CI5"/>
    <mergeCell ref="BT5:BU5"/>
    <mergeCell ref="AV5:AW5"/>
    <mergeCell ref="AX5:AY5"/>
    <mergeCell ref="CD5:CE5"/>
    <mergeCell ref="BP5:BQ5"/>
    <mergeCell ref="BN5:BO5"/>
    <mergeCell ref="CB5:CC5"/>
    <mergeCell ref="BD5:BE5"/>
    <mergeCell ref="AL5:AM5"/>
    <mergeCell ref="AH5:AI5"/>
    <mergeCell ref="BH5:BI5"/>
    <mergeCell ref="EB5:EC5"/>
    <mergeCell ref="ED5:EE5"/>
    <mergeCell ref="EF5:EG5"/>
    <mergeCell ref="EH5:EI5"/>
    <mergeCell ref="EJ5:EK5"/>
  </mergeCells>
  <printOptions horizontalCentered="1" verticalCentered="1"/>
  <pageMargins left="0" right="0" top="0" bottom="0" header="0" footer="0"/>
  <pageSetup fitToHeight="1" fitToWidth="1" horizontalDpi="600" verticalDpi="600" orientation="landscape" scale="12" r:id="rId1"/>
  <colBreaks count="9" manualBreakCount="9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in="1" max="27" man="1"/>
    <brk id="91" min="1" max="27" man="1"/>
  </colBreaks>
  <ignoredErrors>
    <ignoredError sqref="DP24 DK24:DL24 A24:DJ24 DM24:DO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 David Benito Raguay</dc:creator>
  <cp:keywords/>
  <dc:description/>
  <cp:lastModifiedBy>Luis Alfredo Arriola Mansilla</cp:lastModifiedBy>
  <cp:lastPrinted>2022-09-28T15:40:01Z</cp:lastPrinted>
  <dcterms:created xsi:type="dcterms:W3CDTF">2013-03-19T17:50:28Z</dcterms:created>
  <dcterms:modified xsi:type="dcterms:W3CDTF">2024-03-22T21:12:16Z</dcterms:modified>
  <cp:category/>
  <cp:version/>
  <cp:contentType/>
  <cp:contentStatus/>
</cp:coreProperties>
</file>