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heets/sheet1.xml" ContentType="application/vnd.openxmlformats-officedocument.spreadsheetml.chart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rveco\SICIP\3.0.IMAE2013\Proyecto nuevo IMAE\1.Informes IMAE\2023\4-23\"/>
    </mc:Choice>
  </mc:AlternateContent>
  <bookViews>
    <workbookView xWindow="360" yWindow="2160" windowWidth="15600" windowHeight="6150" tabRatio="505"/>
  </bookViews>
  <sheets>
    <sheet name="Índice " sheetId="27" r:id="rId1"/>
    <sheet name="C.1" sheetId="9" r:id="rId2"/>
    <sheet name="C.2" sheetId="24" r:id="rId3"/>
    <sheet name="G.1" sheetId="26" r:id="rId4"/>
  </sheets>
  <externalReferences>
    <externalReference r:id="rId5"/>
    <externalReference r:id="rId6"/>
  </externalReferences>
  <definedNames>
    <definedName name="__123Graph_A" hidden="1">'[1]Prod. Agrícolas de Exportación'!#REF!</definedName>
    <definedName name="__123Graph_B" hidden="1">'[1]Prod. Agrícolas de Exportación'!#REF!</definedName>
    <definedName name="_xlnm.Print_Area" localSheetId="1">'C.1'!$A$1:$G$441</definedName>
    <definedName name="_xlnm.Print_Area" localSheetId="2">'C.2'!#REF!,'C.2'!#REF!,'C.2'!$V$1:$AO$224,'C.2'!$A$1:$T$224</definedName>
    <definedName name="_xlnm.Print_Area" localSheetId="0">'Índice '!$B$2:$C$22</definedName>
    <definedName name="Fechacomponentes" localSheetId="0">OFFSET(#REF!,0,0,COUNT(#REF!))</definedName>
    <definedName name="Fechacomponentes">OFFSET(#REF!,0,0,COUNT(#REF!))</definedName>
    <definedName name="Original" localSheetId="0">OFFSET('[2]1.0'!$C$22,0,0,COUNT('[2]1.0'!$C$22:$C$442))</definedName>
    <definedName name="Original">OFFSET('C.1'!$C$81,0,0,COUNT('C.1'!$C$81:$C$440))</definedName>
    <definedName name="OriginalComponentes" localSheetId="0">OFFSET(#REF!,0,0,COUNT(#REF!))</definedName>
    <definedName name="OriginalComponentes">OFFSET(#REF!,0,0,COUNT(#REF!))</definedName>
    <definedName name="TCcomponentes" localSheetId="0">OFFSET(#REF!,0,0,COUNT(#REF!))</definedName>
    <definedName name="TCcomponentes">OFFSET(#REF!,0,0,COUNT(#REF!))</definedName>
    <definedName name="Tendencia" localSheetId="0">OFFSET('[2]1.0'!$E$22,0,0,COUNT('[2]1.0'!$E$22:$E$442))</definedName>
    <definedName name="Tendencia">OFFSET('C.1'!$E$81,0,0,COUNT('C.1'!$E$81:$E$440))</definedName>
    <definedName name="Varoriginalcompon" localSheetId="0">OFFSET(#REF!,0,0,COUNT(#REF!))</definedName>
    <definedName name="Varoriginalcompon">OFFSET(#REF!,0,0,COUNT(#REF!))</definedName>
    <definedName name="VarTCcompon" localSheetId="0">OFFSET(#REF!,0,0,COUNT(#REF!))</definedName>
    <definedName name="VarTCcompon">OFFSET(#REF!,0,0,COUNT(#REF!))</definedName>
  </definedNames>
  <calcPr calcId="162913"/>
</workbook>
</file>

<file path=xl/calcChain.xml><?xml version="1.0" encoding="utf-8"?>
<calcChain xmlns="http://schemas.openxmlformats.org/spreadsheetml/2006/main">
  <c r="AO128" i="24" l="1"/>
  <c r="AN128" i="24"/>
  <c r="AM128" i="24"/>
  <c r="AL128" i="24"/>
  <c r="AK128" i="24"/>
  <c r="AJ128" i="24"/>
  <c r="AI128" i="24"/>
  <c r="AH128" i="24"/>
  <c r="AG128" i="24"/>
  <c r="AF128" i="24"/>
  <c r="AE128" i="24"/>
  <c r="AD128" i="24"/>
  <c r="AC128" i="24"/>
  <c r="AB128" i="24"/>
  <c r="AA128" i="24"/>
  <c r="Z128" i="24"/>
  <c r="Y128" i="24"/>
  <c r="X128" i="24"/>
  <c r="W128" i="24"/>
  <c r="AO127" i="24"/>
  <c r="AN127" i="24"/>
  <c r="AM127" i="24"/>
  <c r="AL127" i="24"/>
  <c r="AK127" i="24"/>
  <c r="AJ127" i="24"/>
  <c r="AI127" i="24"/>
  <c r="AH127" i="24"/>
  <c r="AG127" i="24"/>
  <c r="AF127" i="24"/>
  <c r="AE127" i="24"/>
  <c r="AD127" i="24"/>
  <c r="AC127" i="24"/>
  <c r="AB127" i="24"/>
  <c r="AA127" i="24"/>
  <c r="Z127" i="24"/>
  <c r="Y127" i="24"/>
  <c r="X127" i="24"/>
  <c r="W127" i="24"/>
  <c r="AO126" i="24"/>
  <c r="AN126" i="24"/>
  <c r="AM126" i="24"/>
  <c r="AL126" i="24"/>
  <c r="AK126" i="24"/>
  <c r="AJ126" i="24"/>
  <c r="AI126" i="24"/>
  <c r="AH126" i="24"/>
  <c r="AG126" i="24"/>
  <c r="AF126" i="24"/>
  <c r="AE126" i="24"/>
  <c r="AD126" i="24"/>
  <c r="AC126" i="24"/>
  <c r="AB126" i="24"/>
  <c r="AA126" i="24"/>
  <c r="Z126" i="24"/>
  <c r="Y126" i="24"/>
  <c r="X126" i="24"/>
  <c r="W126" i="24"/>
  <c r="AO125" i="24" l="1"/>
  <c r="AN125" i="24"/>
  <c r="AM125" i="24"/>
  <c r="AL125" i="24"/>
  <c r="AK125" i="24"/>
  <c r="AJ125" i="24"/>
  <c r="AI125" i="24"/>
  <c r="AH125" i="24"/>
  <c r="AG125" i="24"/>
  <c r="AF125" i="24"/>
  <c r="AE125" i="24"/>
  <c r="AD125" i="24"/>
  <c r="AC125" i="24"/>
  <c r="AB125" i="24"/>
  <c r="AA125" i="24"/>
  <c r="Z125" i="24"/>
  <c r="Y125" i="24"/>
  <c r="X125" i="24"/>
  <c r="W125" i="24"/>
  <c r="AO124" i="24"/>
  <c r="AN124" i="24"/>
  <c r="AM124" i="24"/>
  <c r="AL124" i="24"/>
  <c r="AK124" i="24"/>
  <c r="AJ124" i="24"/>
  <c r="AI124" i="24"/>
  <c r="AH124" i="24"/>
  <c r="AG124" i="24"/>
  <c r="AF124" i="24"/>
  <c r="AE124" i="24"/>
  <c r="AD124" i="24"/>
  <c r="AC124" i="24"/>
  <c r="AB124" i="24"/>
  <c r="AA124" i="24"/>
  <c r="Z124" i="24"/>
  <c r="Y124" i="24"/>
  <c r="X124" i="24"/>
  <c r="W124" i="24"/>
  <c r="AO123" i="24"/>
  <c r="AN123" i="24"/>
  <c r="AM123" i="24"/>
  <c r="AL123" i="24"/>
  <c r="AK123" i="24"/>
  <c r="AJ123" i="24"/>
  <c r="AI123" i="24"/>
  <c r="AH123" i="24"/>
  <c r="AG123" i="24"/>
  <c r="AF123" i="24"/>
  <c r="AE123" i="24"/>
  <c r="AD123" i="24"/>
  <c r="AC123" i="24"/>
  <c r="AB123" i="24"/>
  <c r="AA123" i="24"/>
  <c r="Z123" i="24"/>
  <c r="Y123" i="24"/>
  <c r="X123" i="24"/>
  <c r="W123" i="24"/>
  <c r="AO122" i="24" l="1"/>
  <c r="AN122" i="24"/>
  <c r="AM122" i="24"/>
  <c r="AL122" i="24"/>
  <c r="AK122" i="24"/>
  <c r="AJ122" i="24"/>
  <c r="AI122" i="24"/>
  <c r="AH122" i="24"/>
  <c r="AG122" i="24"/>
  <c r="AF122" i="24"/>
  <c r="AE122" i="24"/>
  <c r="AD122" i="24"/>
  <c r="AC122" i="24"/>
  <c r="AB122" i="24"/>
  <c r="AA122" i="24"/>
  <c r="Z122" i="24"/>
  <c r="Y122" i="24"/>
  <c r="X122" i="24"/>
  <c r="W122" i="24"/>
  <c r="AO121" i="24"/>
  <c r="AN121" i="24"/>
  <c r="AM121" i="24"/>
  <c r="AL121" i="24"/>
  <c r="AK121" i="24"/>
  <c r="AJ121" i="24"/>
  <c r="AI121" i="24"/>
  <c r="AH121" i="24"/>
  <c r="AG121" i="24"/>
  <c r="AF121" i="24"/>
  <c r="AE121" i="24"/>
  <c r="AD121" i="24"/>
  <c r="AC121" i="24"/>
  <c r="AB121" i="24"/>
  <c r="AA121" i="24"/>
  <c r="Z121" i="24"/>
  <c r="Y121" i="24"/>
  <c r="X121" i="24"/>
  <c r="W121" i="24"/>
  <c r="AO120" i="24"/>
  <c r="AN120" i="24"/>
  <c r="AM120" i="24"/>
  <c r="AL120" i="24"/>
  <c r="AK120" i="24"/>
  <c r="AJ120" i="24"/>
  <c r="AI120" i="24"/>
  <c r="AH120" i="24"/>
  <c r="AG120" i="24"/>
  <c r="AF120" i="24"/>
  <c r="AE120" i="24"/>
  <c r="AD120" i="24"/>
  <c r="AC120" i="24"/>
  <c r="AB120" i="24"/>
  <c r="AA120" i="24"/>
  <c r="Z120" i="24"/>
  <c r="Y120" i="24"/>
  <c r="X120" i="24"/>
  <c r="W120" i="24"/>
  <c r="W119" i="24"/>
  <c r="AO119" i="24" l="1"/>
  <c r="AN119" i="24"/>
  <c r="AM119" i="24"/>
  <c r="AL119" i="24"/>
  <c r="AK119" i="24"/>
  <c r="AJ119" i="24"/>
  <c r="AI119" i="24"/>
  <c r="AH119" i="24"/>
  <c r="AG119" i="24"/>
  <c r="AF119" i="24"/>
  <c r="AE119" i="24"/>
  <c r="AD119" i="24"/>
  <c r="AC119" i="24"/>
  <c r="AB119" i="24"/>
  <c r="AA119" i="24"/>
  <c r="Z119" i="24"/>
  <c r="Y119" i="24"/>
  <c r="X119" i="24"/>
  <c r="AO118" i="24"/>
  <c r="AN118" i="24"/>
  <c r="AM118" i="24"/>
  <c r="AL118" i="24"/>
  <c r="AK118" i="24"/>
  <c r="AJ118" i="24"/>
  <c r="AI118" i="24"/>
  <c r="AH118" i="24"/>
  <c r="AG118" i="24"/>
  <c r="AF118" i="24"/>
  <c r="AE118" i="24"/>
  <c r="AD118" i="24"/>
  <c r="AC118" i="24"/>
  <c r="AB118" i="24"/>
  <c r="AA118" i="24"/>
  <c r="Z118" i="24"/>
  <c r="Y118" i="24"/>
  <c r="X118" i="24"/>
  <c r="W118" i="24"/>
  <c r="AO117" i="24"/>
  <c r="AN117" i="24"/>
  <c r="AM117" i="24"/>
  <c r="AL117" i="24"/>
  <c r="AK117" i="24"/>
  <c r="AJ117" i="24"/>
  <c r="AI117" i="24"/>
  <c r="AH117" i="24"/>
  <c r="AG117" i="24"/>
  <c r="AF117" i="24"/>
  <c r="AE117" i="24"/>
  <c r="AD117" i="24"/>
  <c r="AC117" i="24"/>
  <c r="AB117" i="24"/>
  <c r="AA117" i="24"/>
  <c r="Z117" i="24"/>
  <c r="Y117" i="24"/>
  <c r="X117" i="24"/>
  <c r="W117" i="24"/>
  <c r="AO116" i="24" l="1"/>
  <c r="AN116" i="24"/>
  <c r="AM116" i="24"/>
  <c r="AL116" i="24"/>
  <c r="AK116" i="24"/>
  <c r="AJ116" i="24"/>
  <c r="AI116" i="24"/>
  <c r="AH116" i="24"/>
  <c r="AG116" i="24"/>
  <c r="AF116" i="24"/>
  <c r="AE116" i="24"/>
  <c r="AD116" i="24"/>
  <c r="AC116" i="24"/>
  <c r="AB116" i="24"/>
  <c r="AA116" i="24"/>
  <c r="Z116" i="24"/>
  <c r="Y116" i="24"/>
  <c r="X116" i="24"/>
  <c r="W116" i="24"/>
  <c r="AO115" i="24"/>
  <c r="AN115" i="24"/>
  <c r="AM115" i="24"/>
  <c r="AL115" i="24"/>
  <c r="AK115" i="24"/>
  <c r="AJ115" i="24"/>
  <c r="AI115" i="24"/>
  <c r="AH115" i="24"/>
  <c r="AG115" i="24"/>
  <c r="AF115" i="24"/>
  <c r="AE115" i="24"/>
  <c r="AD115" i="24"/>
  <c r="AC115" i="24"/>
  <c r="AB115" i="24"/>
  <c r="AA115" i="24"/>
  <c r="Z115" i="24"/>
  <c r="Y115" i="24"/>
  <c r="X115" i="24"/>
  <c r="W115" i="24"/>
  <c r="AO114" i="24"/>
  <c r="AN114" i="24"/>
  <c r="AM114" i="24"/>
  <c r="AL114" i="24"/>
  <c r="AK114" i="24"/>
  <c r="AJ114" i="24"/>
  <c r="AI114" i="24"/>
  <c r="AH114" i="24"/>
  <c r="AG114" i="24"/>
  <c r="AF114" i="24"/>
  <c r="AE114" i="24"/>
  <c r="AD114" i="24"/>
  <c r="AC114" i="24"/>
  <c r="AB114" i="24"/>
  <c r="AA114" i="24"/>
  <c r="Z114" i="24"/>
  <c r="Y114" i="24"/>
  <c r="X114" i="24"/>
  <c r="W114" i="24"/>
  <c r="AO113" i="24" l="1"/>
  <c r="AN113" i="24"/>
  <c r="AM113" i="24"/>
  <c r="AL113" i="24"/>
  <c r="AK113" i="24"/>
  <c r="AJ113" i="24"/>
  <c r="AI113" i="24"/>
  <c r="AH113" i="24"/>
  <c r="AG113" i="24"/>
  <c r="AF113" i="24"/>
  <c r="AE113" i="24"/>
  <c r="AD113" i="24"/>
  <c r="AC113" i="24"/>
  <c r="AB113" i="24"/>
  <c r="AA113" i="24"/>
  <c r="Z113" i="24"/>
  <c r="Y113" i="24"/>
  <c r="X113" i="24"/>
  <c r="W113" i="24"/>
  <c r="AO112" i="24"/>
  <c r="AN112" i="24"/>
  <c r="AM112" i="24"/>
  <c r="AL112" i="24"/>
  <c r="AK112" i="24"/>
  <c r="AJ112" i="24"/>
  <c r="AI112" i="24"/>
  <c r="AH112" i="24"/>
  <c r="AG112" i="24"/>
  <c r="AF112" i="24"/>
  <c r="AE112" i="24"/>
  <c r="AD112" i="24"/>
  <c r="AC112" i="24"/>
  <c r="AB112" i="24"/>
  <c r="AA112" i="24"/>
  <c r="Z112" i="24"/>
  <c r="Y112" i="24"/>
  <c r="X112" i="24"/>
  <c r="W112" i="24"/>
  <c r="AO111" i="24"/>
  <c r="AN111" i="24"/>
  <c r="AM111" i="24"/>
  <c r="AL111" i="24"/>
  <c r="AK111" i="24"/>
  <c r="AJ111" i="24"/>
  <c r="AI111" i="24"/>
  <c r="AH111" i="24"/>
  <c r="AG111" i="24"/>
  <c r="AF111" i="24"/>
  <c r="AE111" i="24"/>
  <c r="AD111" i="24"/>
  <c r="AC111" i="24"/>
  <c r="AB111" i="24"/>
  <c r="AA111" i="24"/>
  <c r="Z111" i="24"/>
  <c r="Y111" i="24"/>
  <c r="X111" i="24"/>
  <c r="W111" i="24"/>
  <c r="C101" i="9" l="1"/>
  <c r="C113" i="9"/>
  <c r="AO110" i="24" l="1"/>
  <c r="AN110" i="24"/>
  <c r="AM110" i="24"/>
  <c r="AL110" i="24"/>
  <c r="AK110" i="24"/>
  <c r="AJ110" i="24"/>
  <c r="AI110" i="24"/>
  <c r="AH110" i="24"/>
  <c r="AG110" i="24"/>
  <c r="AF110" i="24"/>
  <c r="AE110" i="24"/>
  <c r="AD110" i="24"/>
  <c r="AC110" i="24"/>
  <c r="AB110" i="24"/>
  <c r="AA110" i="24"/>
  <c r="Z110" i="24"/>
  <c r="Y110" i="24"/>
  <c r="X110" i="24"/>
  <c r="W110" i="24"/>
  <c r="AO109" i="24"/>
  <c r="AN109" i="24"/>
  <c r="AM109" i="24"/>
  <c r="AL109" i="24"/>
  <c r="AK109" i="24"/>
  <c r="AJ109" i="24"/>
  <c r="AI109" i="24"/>
  <c r="AH109" i="24"/>
  <c r="AG109" i="24"/>
  <c r="AF109" i="24"/>
  <c r="AE109" i="24"/>
  <c r="AD109" i="24"/>
  <c r="AC109" i="24"/>
  <c r="AB109" i="24"/>
  <c r="AA109" i="24"/>
  <c r="Z109" i="24"/>
  <c r="Y109" i="24"/>
  <c r="X109" i="24"/>
  <c r="W109" i="24"/>
  <c r="AO108" i="24"/>
  <c r="AN108" i="24"/>
  <c r="AM108" i="24"/>
  <c r="AL108" i="24"/>
  <c r="AK108" i="24"/>
  <c r="AJ108" i="24"/>
  <c r="AI108" i="24"/>
  <c r="AH108" i="24"/>
  <c r="AG108" i="24"/>
  <c r="AF108" i="24"/>
  <c r="AE108" i="24"/>
  <c r="AD108" i="24"/>
  <c r="AC108" i="24"/>
  <c r="AB108" i="24"/>
  <c r="AA108" i="24"/>
  <c r="Z108" i="24"/>
  <c r="Y108" i="24"/>
  <c r="X108" i="24"/>
  <c r="W108" i="24"/>
  <c r="AO107" i="24" l="1"/>
  <c r="AN107" i="24"/>
  <c r="AM107" i="24"/>
  <c r="AL107" i="24"/>
  <c r="AK107" i="24"/>
  <c r="AJ107" i="24"/>
  <c r="AI107" i="24"/>
  <c r="AH107" i="24"/>
  <c r="AG107" i="24"/>
  <c r="AF107" i="24"/>
  <c r="AE107" i="24"/>
  <c r="AD107" i="24"/>
  <c r="AC107" i="24"/>
  <c r="AB107" i="24"/>
  <c r="AA107" i="24"/>
  <c r="Z107" i="24"/>
  <c r="Y107" i="24"/>
  <c r="X107" i="24"/>
  <c r="W107" i="24"/>
  <c r="AO106" i="24"/>
  <c r="AN106" i="24"/>
  <c r="AM106" i="24"/>
  <c r="AL106" i="24"/>
  <c r="AK106" i="24"/>
  <c r="AJ106" i="24"/>
  <c r="AI106" i="24"/>
  <c r="AH106" i="24"/>
  <c r="AG106" i="24"/>
  <c r="AF106" i="24"/>
  <c r="AE106" i="24"/>
  <c r="AD106" i="24"/>
  <c r="AC106" i="24"/>
  <c r="AB106" i="24"/>
  <c r="AA106" i="24"/>
  <c r="Z106" i="24"/>
  <c r="Y106" i="24"/>
  <c r="X106" i="24"/>
  <c r="W106" i="24"/>
  <c r="AO105" i="24"/>
  <c r="AN105" i="24"/>
  <c r="AM105" i="24"/>
  <c r="AL105" i="24"/>
  <c r="AK105" i="24"/>
  <c r="AJ105" i="24"/>
  <c r="AI105" i="24"/>
  <c r="AH105" i="24"/>
  <c r="AG105" i="24"/>
  <c r="AF105" i="24"/>
  <c r="AE105" i="24"/>
  <c r="AD105" i="24"/>
  <c r="AC105" i="24"/>
  <c r="AB105" i="24"/>
  <c r="AA105" i="24"/>
  <c r="Z105" i="24"/>
  <c r="Y105" i="24"/>
  <c r="X105" i="24"/>
  <c r="W105" i="24"/>
  <c r="AO104" i="24" l="1"/>
  <c r="AN104" i="24"/>
  <c r="AM104" i="24"/>
  <c r="AL104" i="24"/>
  <c r="AK104" i="24"/>
  <c r="AJ104" i="24"/>
  <c r="AI104" i="24"/>
  <c r="AH104" i="24"/>
  <c r="AG104" i="24"/>
  <c r="AF104" i="24"/>
  <c r="AE104" i="24"/>
  <c r="AD104" i="24"/>
  <c r="AC104" i="24"/>
  <c r="AB104" i="24"/>
  <c r="AA104" i="24"/>
  <c r="Z104" i="24"/>
  <c r="Y104" i="24"/>
  <c r="X104" i="24"/>
  <c r="W104" i="24"/>
  <c r="AO103" i="24"/>
  <c r="AN103" i="24"/>
  <c r="AM103" i="24"/>
  <c r="AL103" i="24"/>
  <c r="AK103" i="24"/>
  <c r="AJ103" i="24"/>
  <c r="AI103" i="24"/>
  <c r="AH103" i="24"/>
  <c r="AG103" i="24"/>
  <c r="AF103" i="24"/>
  <c r="AE103" i="24"/>
  <c r="AD103" i="24"/>
  <c r="AC103" i="24"/>
  <c r="AB103" i="24"/>
  <c r="AA103" i="24"/>
  <c r="Z103" i="24"/>
  <c r="Y103" i="24"/>
  <c r="X103" i="24"/>
  <c r="W103" i="24"/>
  <c r="AO102" i="24"/>
  <c r="AN102" i="24"/>
  <c r="AM102" i="24"/>
  <c r="AL102" i="24"/>
  <c r="AK102" i="24"/>
  <c r="AJ102" i="24"/>
  <c r="AI102" i="24"/>
  <c r="AH102" i="24"/>
  <c r="AG102" i="24"/>
  <c r="AF102" i="24"/>
  <c r="AE102" i="24"/>
  <c r="AD102" i="24"/>
  <c r="AC102" i="24"/>
  <c r="AB102" i="24"/>
  <c r="AA102" i="24"/>
  <c r="Z102" i="24"/>
  <c r="Y102" i="24"/>
  <c r="X102" i="24"/>
  <c r="W102" i="24"/>
  <c r="AO101" i="24" l="1"/>
  <c r="AN101" i="24"/>
  <c r="AM101" i="24"/>
  <c r="AL101" i="24"/>
  <c r="AK101" i="24"/>
  <c r="AJ101" i="24"/>
  <c r="AI101" i="24"/>
  <c r="AH101" i="24"/>
  <c r="AG101" i="24"/>
  <c r="AF101" i="24"/>
  <c r="AE101" i="24"/>
  <c r="AD101" i="24"/>
  <c r="AC101" i="24"/>
  <c r="AB101" i="24"/>
  <c r="AA101" i="24"/>
  <c r="Z101" i="24"/>
  <c r="Y101" i="24"/>
  <c r="X101" i="24"/>
  <c r="W101" i="24"/>
  <c r="AO100" i="24"/>
  <c r="AN100" i="24"/>
  <c r="AM100" i="24"/>
  <c r="AL100" i="24"/>
  <c r="AK100" i="24"/>
  <c r="AJ100" i="24"/>
  <c r="AI100" i="24"/>
  <c r="AH100" i="24"/>
  <c r="AG100" i="24"/>
  <c r="AF100" i="24"/>
  <c r="AE100" i="24"/>
  <c r="AD100" i="24"/>
  <c r="AC100" i="24"/>
  <c r="AB100" i="24"/>
  <c r="AA100" i="24"/>
  <c r="Z100" i="24"/>
  <c r="Y100" i="24"/>
  <c r="X100" i="24"/>
  <c r="W100" i="24"/>
  <c r="AO99" i="24"/>
  <c r="AN99" i="24"/>
  <c r="AM99" i="24"/>
  <c r="AL99" i="24"/>
  <c r="AK99" i="24"/>
  <c r="AJ99" i="24"/>
  <c r="AI99" i="24"/>
  <c r="AH99" i="24"/>
  <c r="AG99" i="24"/>
  <c r="AF99" i="24"/>
  <c r="AE99" i="24"/>
  <c r="AD99" i="24"/>
  <c r="AC99" i="24"/>
  <c r="AB99" i="24"/>
  <c r="AA99" i="24"/>
  <c r="Z99" i="24"/>
  <c r="Y99" i="24"/>
  <c r="X99" i="24"/>
  <c r="W99" i="24"/>
  <c r="AO98" i="24" l="1"/>
  <c r="AN98" i="24"/>
  <c r="AM98" i="24"/>
  <c r="AL98" i="24"/>
  <c r="AK98" i="24"/>
  <c r="AJ98" i="24"/>
  <c r="AI98" i="24"/>
  <c r="AH98" i="24"/>
  <c r="AG98" i="24"/>
  <c r="AF98" i="24"/>
  <c r="AE98" i="24"/>
  <c r="AD98" i="24"/>
  <c r="AC98" i="24"/>
  <c r="AB98" i="24"/>
  <c r="AA98" i="24"/>
  <c r="Z98" i="24"/>
  <c r="Y98" i="24"/>
  <c r="X98" i="24"/>
  <c r="W98" i="24"/>
  <c r="AO97" i="24"/>
  <c r="AN97" i="24"/>
  <c r="AM97" i="24"/>
  <c r="AL97" i="24"/>
  <c r="AK97" i="24"/>
  <c r="AJ97" i="24"/>
  <c r="AI97" i="24"/>
  <c r="AH97" i="24"/>
  <c r="AG97" i="24"/>
  <c r="AF97" i="24"/>
  <c r="AE97" i="24"/>
  <c r="AD97" i="24"/>
  <c r="AC97" i="24"/>
  <c r="AB97" i="24"/>
  <c r="AA97" i="24"/>
  <c r="Z97" i="24"/>
  <c r="Y97" i="24"/>
  <c r="X97" i="24"/>
  <c r="W97" i="24"/>
  <c r="AO96" i="24"/>
  <c r="AN96" i="24"/>
  <c r="AM96" i="24"/>
  <c r="AL96" i="24"/>
  <c r="AK96" i="24"/>
  <c r="AJ96" i="24"/>
  <c r="AI96" i="24"/>
  <c r="AH96" i="24"/>
  <c r="AG96" i="24"/>
  <c r="AF96" i="24"/>
  <c r="AE96" i="24"/>
  <c r="AD96" i="24"/>
  <c r="AC96" i="24"/>
  <c r="AB96" i="24"/>
  <c r="AA96" i="24"/>
  <c r="Z96" i="24"/>
  <c r="Y96" i="24"/>
  <c r="X96" i="24"/>
  <c r="W96" i="24"/>
  <c r="AO95" i="24" l="1"/>
  <c r="AN95" i="24"/>
  <c r="AM95" i="24"/>
  <c r="AL95" i="24"/>
  <c r="AK95" i="24"/>
  <c r="AJ95" i="24"/>
  <c r="AI95" i="24"/>
  <c r="AH95" i="24"/>
  <c r="AG95" i="24"/>
  <c r="AF95" i="24"/>
  <c r="AE95" i="24"/>
  <c r="AD95" i="24"/>
  <c r="AC95" i="24"/>
  <c r="AB95" i="24"/>
  <c r="AA95" i="24"/>
  <c r="Z95" i="24"/>
  <c r="Y95" i="24"/>
  <c r="X95" i="24"/>
  <c r="W95" i="24"/>
  <c r="AO94" i="24"/>
  <c r="AN94" i="24"/>
  <c r="AM94" i="24"/>
  <c r="AL94" i="24"/>
  <c r="AK94" i="24"/>
  <c r="AJ94" i="24"/>
  <c r="AI94" i="24"/>
  <c r="AH94" i="24"/>
  <c r="AG94" i="24"/>
  <c r="AF94" i="24"/>
  <c r="AE94" i="24"/>
  <c r="AD94" i="24"/>
  <c r="AC94" i="24"/>
  <c r="AB94" i="24"/>
  <c r="AA94" i="24"/>
  <c r="Z94" i="24"/>
  <c r="Y94" i="24"/>
  <c r="X94" i="24"/>
  <c r="W94" i="24"/>
  <c r="AO93" i="24"/>
  <c r="AN93" i="24"/>
  <c r="AM93" i="24"/>
  <c r="AL93" i="24"/>
  <c r="AK93" i="24"/>
  <c r="AJ93" i="24"/>
  <c r="AI93" i="24"/>
  <c r="AH93" i="24"/>
  <c r="AG93" i="24"/>
  <c r="AF93" i="24"/>
  <c r="AE93" i="24"/>
  <c r="AD93" i="24"/>
  <c r="AC93" i="24"/>
  <c r="AB93" i="24"/>
  <c r="AA93" i="24"/>
  <c r="Z93" i="24"/>
  <c r="Y93" i="24"/>
  <c r="X93" i="24"/>
  <c r="W93" i="24"/>
  <c r="AO92" i="24" l="1"/>
  <c r="AN92" i="24"/>
  <c r="AM92" i="24"/>
  <c r="AL92" i="24"/>
  <c r="AK92" i="24"/>
  <c r="AJ92" i="24"/>
  <c r="AI92" i="24"/>
  <c r="AH92" i="24"/>
  <c r="AG92" i="24"/>
  <c r="AF92" i="24"/>
  <c r="AE92" i="24"/>
  <c r="AD92" i="24"/>
  <c r="AC92" i="24"/>
  <c r="AB92" i="24"/>
  <c r="AA92" i="24"/>
  <c r="Z92" i="24"/>
  <c r="Y92" i="24"/>
  <c r="X92" i="24"/>
  <c r="W92" i="24"/>
  <c r="AO91" i="24"/>
  <c r="AN91" i="24"/>
  <c r="AM91" i="24"/>
  <c r="AL91" i="24"/>
  <c r="AK91" i="24"/>
  <c r="AJ91" i="24"/>
  <c r="AI91" i="24"/>
  <c r="AH91" i="24"/>
  <c r="AG91" i="24"/>
  <c r="AF91" i="24"/>
  <c r="AE91" i="24"/>
  <c r="AD91" i="24"/>
  <c r="AC91" i="24"/>
  <c r="AB91" i="24"/>
  <c r="AA91" i="24"/>
  <c r="Z91" i="24"/>
  <c r="Y91" i="24"/>
  <c r="X91" i="24"/>
  <c r="W91" i="24"/>
  <c r="AO90" i="24"/>
  <c r="AN90" i="24"/>
  <c r="AM90" i="24"/>
  <c r="AL90" i="24"/>
  <c r="AK90" i="24"/>
  <c r="AJ90" i="24"/>
  <c r="AI90" i="24"/>
  <c r="AH90" i="24"/>
  <c r="AG90" i="24"/>
  <c r="AF90" i="24"/>
  <c r="AE90" i="24"/>
  <c r="AD90" i="24"/>
  <c r="AC90" i="24"/>
  <c r="AB90" i="24"/>
  <c r="AA90" i="24"/>
  <c r="Z90" i="24"/>
  <c r="Y90" i="24"/>
  <c r="X90" i="24"/>
  <c r="W90" i="24"/>
  <c r="E104" i="9" l="1"/>
  <c r="E103" i="9"/>
  <c r="E102" i="9"/>
  <c r="E101" i="9"/>
  <c r="E100" i="9"/>
  <c r="E99" i="9"/>
  <c r="E98" i="9"/>
  <c r="E97" i="9"/>
  <c r="E96" i="9"/>
  <c r="E95" i="9"/>
  <c r="E94" i="9"/>
  <c r="E93" i="9"/>
  <c r="C104" i="9"/>
  <c r="C103" i="9"/>
  <c r="C102" i="9"/>
  <c r="C100" i="9"/>
  <c r="C99" i="9"/>
  <c r="C98" i="9"/>
  <c r="C97" i="9"/>
  <c r="C96" i="9"/>
  <c r="C95" i="9"/>
  <c r="C94" i="9"/>
  <c r="C93" i="9"/>
  <c r="E91" i="9" l="1"/>
  <c r="E90" i="9"/>
  <c r="E89" i="9"/>
  <c r="E88" i="9"/>
  <c r="E87" i="9"/>
  <c r="E86" i="9"/>
  <c r="E85" i="9"/>
  <c r="E84" i="9"/>
  <c r="E83" i="9"/>
  <c r="E82" i="9"/>
  <c r="E81" i="9"/>
  <c r="E80" i="9"/>
  <c r="E79" i="9"/>
  <c r="E78" i="9"/>
  <c r="E77" i="9"/>
  <c r="E76" i="9"/>
  <c r="E75" i="9"/>
  <c r="E74" i="9"/>
  <c r="E73" i="9"/>
  <c r="E72" i="9"/>
  <c r="E71" i="9"/>
  <c r="E70" i="9"/>
  <c r="E69" i="9"/>
  <c r="E68" i="9"/>
  <c r="E67" i="9"/>
  <c r="E66" i="9"/>
  <c r="E65" i="9"/>
  <c r="E64" i="9"/>
  <c r="E63" i="9"/>
  <c r="E62" i="9"/>
  <c r="E61" i="9"/>
  <c r="E60" i="9"/>
  <c r="E59" i="9"/>
  <c r="E58" i="9"/>
  <c r="E57" i="9"/>
  <c r="E56" i="9"/>
  <c r="E55" i="9"/>
  <c r="E54" i="9"/>
  <c r="E53" i="9"/>
  <c r="E52" i="9"/>
  <c r="E51" i="9"/>
  <c r="E50" i="9"/>
  <c r="E49" i="9"/>
  <c r="E48" i="9"/>
  <c r="E47" i="9"/>
  <c r="E46" i="9"/>
  <c r="E45" i="9"/>
  <c r="E44" i="9"/>
  <c r="E43" i="9"/>
  <c r="E42" i="9"/>
  <c r="E41" i="9"/>
  <c r="E40" i="9"/>
  <c r="E39" i="9"/>
  <c r="E38" i="9"/>
  <c r="E37" i="9"/>
  <c r="E36" i="9"/>
  <c r="E35" i="9"/>
  <c r="E34" i="9"/>
  <c r="E33" i="9"/>
  <c r="E32" i="9"/>
  <c r="E31" i="9"/>
  <c r="E30" i="9"/>
  <c r="E29" i="9"/>
  <c r="E28" i="9"/>
  <c r="E27" i="9"/>
  <c r="E26" i="9"/>
  <c r="E25" i="9"/>
  <c r="E24" i="9"/>
  <c r="E23" i="9"/>
  <c r="E22" i="9"/>
  <c r="E21" i="9"/>
  <c r="AO89" i="24" l="1"/>
  <c r="AN89" i="24"/>
  <c r="AM89" i="24"/>
  <c r="AL89" i="24"/>
  <c r="AK89" i="24"/>
  <c r="AJ89" i="24"/>
  <c r="AI89" i="24"/>
  <c r="AH89" i="24"/>
  <c r="AG89" i="24"/>
  <c r="AF89" i="24"/>
  <c r="AE89" i="24"/>
  <c r="AD89" i="24"/>
  <c r="AC89" i="24"/>
  <c r="AB89" i="24"/>
  <c r="AA89" i="24"/>
  <c r="Z89" i="24"/>
  <c r="Y89" i="24"/>
  <c r="X89" i="24"/>
  <c r="W89" i="24"/>
  <c r="AO88" i="24"/>
  <c r="AN88" i="24"/>
  <c r="AM88" i="24"/>
  <c r="AL88" i="24"/>
  <c r="AK88" i="24"/>
  <c r="AJ88" i="24"/>
  <c r="AI88" i="24"/>
  <c r="AH88" i="24"/>
  <c r="AG88" i="24"/>
  <c r="AF88" i="24"/>
  <c r="AE88" i="24"/>
  <c r="AD88" i="24"/>
  <c r="AC88" i="24"/>
  <c r="AB88" i="24"/>
  <c r="AA88" i="24"/>
  <c r="Z88" i="24"/>
  <c r="Y88" i="24"/>
  <c r="X88" i="24"/>
  <c r="W88" i="24"/>
  <c r="AO87" i="24"/>
  <c r="AN87" i="24"/>
  <c r="AM87" i="24"/>
  <c r="AL87" i="24"/>
  <c r="AK87" i="24"/>
  <c r="AJ87" i="24"/>
  <c r="AI87" i="24"/>
  <c r="AH87" i="24"/>
  <c r="AG87" i="24"/>
  <c r="AF87" i="24"/>
  <c r="AE87" i="24"/>
  <c r="AD87" i="24"/>
  <c r="AC87" i="24"/>
  <c r="AB87" i="24"/>
  <c r="AA87" i="24"/>
  <c r="Z87" i="24"/>
  <c r="Y87" i="24"/>
  <c r="X87" i="24"/>
  <c r="W87" i="24"/>
  <c r="AO86" i="24" l="1"/>
  <c r="AN86" i="24"/>
  <c r="AM86" i="24"/>
  <c r="AL86" i="24"/>
  <c r="AK86" i="24"/>
  <c r="AJ86" i="24"/>
  <c r="AI86" i="24"/>
  <c r="AH86" i="24"/>
  <c r="AG86" i="24"/>
  <c r="AF86" i="24"/>
  <c r="AE86" i="24"/>
  <c r="AD86" i="24"/>
  <c r="AC86" i="24"/>
  <c r="AB86" i="24"/>
  <c r="AA86" i="24"/>
  <c r="Z86" i="24"/>
  <c r="Y86" i="24"/>
  <c r="X86" i="24"/>
  <c r="W86" i="24"/>
  <c r="AO85" i="24"/>
  <c r="AN85" i="24"/>
  <c r="AM85" i="24"/>
  <c r="AL85" i="24"/>
  <c r="AK85" i="24"/>
  <c r="AJ85" i="24"/>
  <c r="AI85" i="24"/>
  <c r="AH85" i="24"/>
  <c r="AG85" i="24"/>
  <c r="AF85" i="24"/>
  <c r="AE85" i="24"/>
  <c r="AD85" i="24"/>
  <c r="AC85" i="24"/>
  <c r="AB85" i="24"/>
  <c r="AA85" i="24"/>
  <c r="Z85" i="24"/>
  <c r="Y85" i="24"/>
  <c r="X85" i="24"/>
  <c r="W85" i="24"/>
  <c r="AO84" i="24"/>
  <c r="AN84" i="24"/>
  <c r="AM84" i="24"/>
  <c r="AL84" i="24"/>
  <c r="AK84" i="24"/>
  <c r="AJ84" i="24"/>
  <c r="AI84" i="24"/>
  <c r="AH84" i="24"/>
  <c r="AG84" i="24"/>
  <c r="AF84" i="24"/>
  <c r="AE84" i="24"/>
  <c r="AD84" i="24"/>
  <c r="AC84" i="24"/>
  <c r="AB84" i="24"/>
  <c r="AA84" i="24"/>
  <c r="Z84" i="24"/>
  <c r="Y84" i="24"/>
  <c r="X84" i="24"/>
  <c r="W84" i="24"/>
  <c r="AO83" i="24"/>
  <c r="AN83" i="24"/>
  <c r="AM83" i="24"/>
  <c r="AL83" i="24"/>
  <c r="AK83" i="24"/>
  <c r="AJ83" i="24"/>
  <c r="AI83" i="24"/>
  <c r="AH83" i="24"/>
  <c r="AG83" i="24"/>
  <c r="AF83" i="24"/>
  <c r="AE83" i="24"/>
  <c r="AD83" i="24"/>
  <c r="AC83" i="24"/>
  <c r="AB83" i="24"/>
  <c r="AA83" i="24"/>
  <c r="Z83" i="24"/>
  <c r="Y83" i="24"/>
  <c r="X83" i="24"/>
  <c r="W83" i="24"/>
  <c r="AO82" i="24"/>
  <c r="AN82" i="24"/>
  <c r="AM82" i="24"/>
  <c r="AL82" i="24"/>
  <c r="AK82" i="24"/>
  <c r="AJ82" i="24"/>
  <c r="AI82" i="24"/>
  <c r="AH82" i="24"/>
  <c r="AG82" i="24"/>
  <c r="AF82" i="24"/>
  <c r="AE82" i="24"/>
  <c r="AD82" i="24"/>
  <c r="AC82" i="24"/>
  <c r="AB82" i="24"/>
  <c r="AA82" i="24"/>
  <c r="Z82" i="24"/>
  <c r="Y82" i="24"/>
  <c r="X82" i="24"/>
  <c r="W82" i="24"/>
  <c r="AO81" i="24"/>
  <c r="AN81" i="24"/>
  <c r="AM81" i="24"/>
  <c r="AL81" i="24"/>
  <c r="AK81" i="24"/>
  <c r="AJ81" i="24"/>
  <c r="AI81" i="24"/>
  <c r="AH81" i="24"/>
  <c r="AG81" i="24"/>
  <c r="AF81" i="24"/>
  <c r="AE81" i="24"/>
  <c r="AD81" i="24"/>
  <c r="AC81" i="24"/>
  <c r="AB81" i="24"/>
  <c r="AA81" i="24"/>
  <c r="Z81" i="24"/>
  <c r="Y81" i="24"/>
  <c r="X81" i="24"/>
  <c r="W81" i="24"/>
  <c r="AO80" i="24"/>
  <c r="AN80" i="24"/>
  <c r="AM80" i="24"/>
  <c r="AL80" i="24"/>
  <c r="AK80" i="24"/>
  <c r="AJ80" i="24"/>
  <c r="AI80" i="24"/>
  <c r="AH80" i="24"/>
  <c r="AG80" i="24"/>
  <c r="AF80" i="24"/>
  <c r="AE80" i="24"/>
  <c r="AD80" i="24"/>
  <c r="AC80" i="24"/>
  <c r="AB80" i="24"/>
  <c r="AA80" i="24"/>
  <c r="Z80" i="24"/>
  <c r="Y80" i="24"/>
  <c r="X80" i="24"/>
  <c r="W80" i="24"/>
  <c r="AO79" i="24"/>
  <c r="AN79" i="24"/>
  <c r="AM79" i="24"/>
  <c r="AL79" i="24"/>
  <c r="AK79" i="24"/>
  <c r="AJ79" i="24"/>
  <c r="AI79" i="24"/>
  <c r="AH79" i="24"/>
  <c r="AG79" i="24"/>
  <c r="AF79" i="24"/>
  <c r="AE79" i="24"/>
  <c r="AD79" i="24"/>
  <c r="AC79" i="24"/>
  <c r="AB79" i="24"/>
  <c r="AA79" i="24"/>
  <c r="Z79" i="24"/>
  <c r="Y79" i="24"/>
  <c r="X79" i="24"/>
  <c r="W79" i="24"/>
  <c r="AO78" i="24"/>
  <c r="AN78" i="24"/>
  <c r="AM78" i="24"/>
  <c r="AL78" i="24"/>
  <c r="AK78" i="24"/>
  <c r="AJ78" i="24"/>
  <c r="AI78" i="24"/>
  <c r="AH78" i="24"/>
  <c r="AG78" i="24"/>
  <c r="AF78" i="24"/>
  <c r="AE78" i="24"/>
  <c r="AD78" i="24"/>
  <c r="AC78" i="24"/>
  <c r="AB78" i="24"/>
  <c r="AA78" i="24"/>
  <c r="Z78" i="24"/>
  <c r="Y78" i="24"/>
  <c r="X78" i="24"/>
  <c r="W78" i="24"/>
  <c r="AO77" i="24"/>
  <c r="AN77" i="24"/>
  <c r="AM77" i="24"/>
  <c r="AL77" i="24"/>
  <c r="AK77" i="24"/>
  <c r="AJ77" i="24"/>
  <c r="AI77" i="24"/>
  <c r="AH77" i="24"/>
  <c r="AG77" i="24"/>
  <c r="AF77" i="24"/>
  <c r="AE77" i="24"/>
  <c r="AD77" i="24"/>
  <c r="AC77" i="24"/>
  <c r="AB77" i="24"/>
  <c r="AA77" i="24"/>
  <c r="Z77" i="24"/>
  <c r="Y77" i="24"/>
  <c r="X77" i="24"/>
  <c r="W77" i="24"/>
  <c r="AO76" i="24"/>
  <c r="AN76" i="24"/>
  <c r="AM76" i="24"/>
  <c r="AL76" i="24"/>
  <c r="AK76" i="24"/>
  <c r="AJ76" i="24"/>
  <c r="AI76" i="24"/>
  <c r="AH76" i="24"/>
  <c r="AG76" i="24"/>
  <c r="AF76" i="24"/>
  <c r="AE76" i="24"/>
  <c r="AD76" i="24"/>
  <c r="AC76" i="24"/>
  <c r="AB76" i="24"/>
  <c r="AA76" i="24"/>
  <c r="Z76" i="24"/>
  <c r="Y76" i="24"/>
  <c r="X76" i="24"/>
  <c r="W76" i="24"/>
  <c r="AO75" i="24"/>
  <c r="AN75" i="24"/>
  <c r="AM75" i="24"/>
  <c r="AL75" i="24"/>
  <c r="AK75" i="24"/>
  <c r="AJ75" i="24"/>
  <c r="AI75" i="24"/>
  <c r="AH75" i="24"/>
  <c r="AG75" i="24"/>
  <c r="AF75" i="24"/>
  <c r="AE75" i="24"/>
  <c r="AD75" i="24"/>
  <c r="AC75" i="24"/>
  <c r="AB75" i="24"/>
  <c r="AA75" i="24"/>
  <c r="Z75" i="24"/>
  <c r="Y75" i="24"/>
  <c r="X75" i="24"/>
  <c r="W75" i="24"/>
  <c r="AO74" i="24"/>
  <c r="AN74" i="24"/>
  <c r="AM74" i="24"/>
  <c r="AL74" i="24"/>
  <c r="AK74" i="24"/>
  <c r="AJ74" i="24"/>
  <c r="AI74" i="24"/>
  <c r="AH74" i="24"/>
  <c r="AG74" i="24"/>
  <c r="AF74" i="24"/>
  <c r="AE74" i="24"/>
  <c r="AD74" i="24"/>
  <c r="AC74" i="24"/>
  <c r="AB74" i="24"/>
  <c r="AA74" i="24"/>
  <c r="Z74" i="24"/>
  <c r="Y74" i="24"/>
  <c r="X74" i="24"/>
  <c r="W74" i="24"/>
  <c r="AO73" i="24"/>
  <c r="AN73" i="24"/>
  <c r="AM73" i="24"/>
  <c r="AL73" i="24"/>
  <c r="AK73" i="24"/>
  <c r="AJ73" i="24"/>
  <c r="AI73" i="24"/>
  <c r="AH73" i="24"/>
  <c r="AG73" i="24"/>
  <c r="AF73" i="24"/>
  <c r="AE73" i="24"/>
  <c r="AD73" i="24"/>
  <c r="AC73" i="24"/>
  <c r="AB73" i="24"/>
  <c r="AA73" i="24"/>
  <c r="Z73" i="24"/>
  <c r="Y73" i="24"/>
  <c r="X73" i="24"/>
  <c r="W73" i="24"/>
  <c r="AO72" i="24"/>
  <c r="AN72" i="24"/>
  <c r="AM72" i="24"/>
  <c r="AL72" i="24"/>
  <c r="AK72" i="24"/>
  <c r="AJ72" i="24"/>
  <c r="AI72" i="24"/>
  <c r="AH72" i="24"/>
  <c r="AG72" i="24"/>
  <c r="AF72" i="24"/>
  <c r="AE72" i="24"/>
  <c r="AD72" i="24"/>
  <c r="AC72" i="24"/>
  <c r="AB72" i="24"/>
  <c r="AA72" i="24"/>
  <c r="Z72" i="24"/>
  <c r="Y72" i="24"/>
  <c r="X72" i="24"/>
  <c r="W72" i="24"/>
  <c r="AO71" i="24"/>
  <c r="AN71" i="24"/>
  <c r="AM71" i="24"/>
  <c r="AL71" i="24"/>
  <c r="AK71" i="24"/>
  <c r="AJ71" i="24"/>
  <c r="AI71" i="24"/>
  <c r="AH71" i="24"/>
  <c r="AG71" i="24"/>
  <c r="AF71" i="24"/>
  <c r="AE71" i="24"/>
  <c r="AD71" i="24"/>
  <c r="AC71" i="24"/>
  <c r="AB71" i="24"/>
  <c r="AA71" i="24"/>
  <c r="Z71" i="24"/>
  <c r="Y71" i="24"/>
  <c r="X71" i="24"/>
  <c r="W71" i="24"/>
  <c r="AO70" i="24"/>
  <c r="AN70" i="24"/>
  <c r="AM70" i="24"/>
  <c r="AL70" i="24"/>
  <c r="AK70" i="24"/>
  <c r="AJ70" i="24"/>
  <c r="AI70" i="24"/>
  <c r="AH70" i="24"/>
  <c r="AG70" i="24"/>
  <c r="AF70" i="24"/>
  <c r="AE70" i="24"/>
  <c r="AD70" i="24"/>
  <c r="AC70" i="24"/>
  <c r="AB70" i="24"/>
  <c r="AA70" i="24"/>
  <c r="Z70" i="24"/>
  <c r="Y70" i="24"/>
  <c r="X70" i="24"/>
  <c r="W70" i="24"/>
  <c r="AO69" i="24"/>
  <c r="AN69" i="24"/>
  <c r="AM69" i="24"/>
  <c r="AL69" i="24"/>
  <c r="AK69" i="24"/>
  <c r="AJ69" i="24"/>
  <c r="AI69" i="24"/>
  <c r="AH69" i="24"/>
  <c r="AG69" i="24"/>
  <c r="AF69" i="24"/>
  <c r="AE69" i="24"/>
  <c r="AD69" i="24"/>
  <c r="AC69" i="24"/>
  <c r="AB69" i="24"/>
  <c r="AA69" i="24"/>
  <c r="Z69" i="24"/>
  <c r="Y69" i="24"/>
  <c r="X69" i="24"/>
  <c r="W69" i="24"/>
  <c r="AO68" i="24"/>
  <c r="AN68" i="24"/>
  <c r="AM68" i="24"/>
  <c r="AL68" i="24"/>
  <c r="AK68" i="24"/>
  <c r="AJ68" i="24"/>
  <c r="AI68" i="24"/>
  <c r="AH68" i="24"/>
  <c r="AG68" i="24"/>
  <c r="AF68" i="24"/>
  <c r="AE68" i="24"/>
  <c r="AD68" i="24"/>
  <c r="AC68" i="24"/>
  <c r="AB68" i="24"/>
  <c r="AA68" i="24"/>
  <c r="Z68" i="24"/>
  <c r="Y68" i="24"/>
  <c r="X68" i="24"/>
  <c r="W68" i="24"/>
  <c r="AO67" i="24"/>
  <c r="AN67" i="24"/>
  <c r="AM67" i="24"/>
  <c r="AL67" i="24"/>
  <c r="AK67" i="24"/>
  <c r="AJ67" i="24"/>
  <c r="AI67" i="24"/>
  <c r="AH67" i="24"/>
  <c r="AG67" i="24"/>
  <c r="AF67" i="24"/>
  <c r="AE67" i="24"/>
  <c r="AD67" i="24"/>
  <c r="AC67" i="24"/>
  <c r="AB67" i="24"/>
  <c r="AA67" i="24"/>
  <c r="Z67" i="24"/>
  <c r="Y67" i="24"/>
  <c r="X67" i="24"/>
  <c r="W67" i="24"/>
  <c r="AO66" i="24"/>
  <c r="AN66" i="24"/>
  <c r="AM66" i="24"/>
  <c r="AL66" i="24"/>
  <c r="AK66" i="24"/>
  <c r="AJ66" i="24"/>
  <c r="AI66" i="24"/>
  <c r="AH66" i="24"/>
  <c r="AG66" i="24"/>
  <c r="AF66" i="24"/>
  <c r="AE66" i="24"/>
  <c r="AD66" i="24"/>
  <c r="AC66" i="24"/>
  <c r="AB66" i="24"/>
  <c r="AA66" i="24"/>
  <c r="Z66" i="24"/>
  <c r="Y66" i="24"/>
  <c r="X66" i="24"/>
  <c r="W66" i="24"/>
  <c r="AO65" i="24"/>
  <c r="AN65" i="24"/>
  <c r="AM65" i="24"/>
  <c r="AL65" i="24"/>
  <c r="AK65" i="24"/>
  <c r="AJ65" i="24"/>
  <c r="AI65" i="24"/>
  <c r="AH65" i="24"/>
  <c r="AG65" i="24"/>
  <c r="AF65" i="24"/>
  <c r="AE65" i="24"/>
  <c r="AD65" i="24"/>
  <c r="AC65" i="24"/>
  <c r="AB65" i="24"/>
  <c r="AA65" i="24"/>
  <c r="Z65" i="24"/>
  <c r="Y65" i="24"/>
  <c r="X65" i="24"/>
  <c r="W65" i="24"/>
  <c r="AO64" i="24"/>
  <c r="AN64" i="24"/>
  <c r="AM64" i="24"/>
  <c r="AL64" i="24"/>
  <c r="AK64" i="24"/>
  <c r="AJ64" i="24"/>
  <c r="AI64" i="24"/>
  <c r="AH64" i="24"/>
  <c r="AG64" i="24"/>
  <c r="AF64" i="24"/>
  <c r="AE64" i="24"/>
  <c r="AD64" i="24"/>
  <c r="AC64" i="24"/>
  <c r="AB64" i="24"/>
  <c r="AA64" i="24"/>
  <c r="Z64" i="24"/>
  <c r="Y64" i="24"/>
  <c r="X64" i="24"/>
  <c r="W64" i="24"/>
  <c r="AO63" i="24"/>
  <c r="AN63" i="24"/>
  <c r="AM63" i="24"/>
  <c r="AL63" i="24"/>
  <c r="AK63" i="24"/>
  <c r="AJ63" i="24"/>
  <c r="AI63" i="24"/>
  <c r="AH63" i="24"/>
  <c r="AG63" i="24"/>
  <c r="AF63" i="24"/>
  <c r="AE63" i="24"/>
  <c r="AD63" i="24"/>
  <c r="AC63" i="24"/>
  <c r="AB63" i="24"/>
  <c r="AA63" i="24"/>
  <c r="Z63" i="24"/>
  <c r="Y63" i="24"/>
  <c r="X63" i="24"/>
  <c r="W63" i="24"/>
  <c r="AO62" i="24"/>
  <c r="AN62" i="24"/>
  <c r="AM62" i="24"/>
  <c r="AL62" i="24"/>
  <c r="AK62" i="24"/>
  <c r="AJ62" i="24"/>
  <c r="AI62" i="24"/>
  <c r="AH62" i="24"/>
  <c r="AG62" i="24"/>
  <c r="AF62" i="24"/>
  <c r="AE62" i="24"/>
  <c r="AD62" i="24"/>
  <c r="AC62" i="24"/>
  <c r="AB62" i="24"/>
  <c r="AA62" i="24"/>
  <c r="Z62" i="24"/>
  <c r="Y62" i="24"/>
  <c r="X62" i="24"/>
  <c r="W62" i="24"/>
  <c r="AO61" i="24"/>
  <c r="AN61" i="24"/>
  <c r="AM61" i="24"/>
  <c r="AL61" i="24"/>
  <c r="AK61" i="24"/>
  <c r="AJ61" i="24"/>
  <c r="AI61" i="24"/>
  <c r="AH61" i="24"/>
  <c r="AG61" i="24"/>
  <c r="AF61" i="24"/>
  <c r="AE61" i="24"/>
  <c r="AD61" i="24"/>
  <c r="AC61" i="24"/>
  <c r="AB61" i="24"/>
  <c r="AA61" i="24"/>
  <c r="Z61" i="24"/>
  <c r="Y61" i="24"/>
  <c r="X61" i="24"/>
  <c r="W61" i="24"/>
  <c r="AO60" i="24"/>
  <c r="AN60" i="24"/>
  <c r="AM60" i="24"/>
  <c r="AL60" i="24"/>
  <c r="AK60" i="24"/>
  <c r="AJ60" i="24"/>
  <c r="AI60" i="24"/>
  <c r="AH60" i="24"/>
  <c r="AG60" i="24"/>
  <c r="AF60" i="24"/>
  <c r="AE60" i="24"/>
  <c r="AD60" i="24"/>
  <c r="AC60" i="24"/>
  <c r="AB60" i="24"/>
  <c r="AA60" i="24"/>
  <c r="Z60" i="24"/>
  <c r="Y60" i="24"/>
  <c r="X60" i="24"/>
  <c r="W60" i="24"/>
  <c r="AO59" i="24"/>
  <c r="AN59" i="24"/>
  <c r="AM59" i="24"/>
  <c r="AL59" i="24"/>
  <c r="AK59" i="24"/>
  <c r="AJ59" i="24"/>
  <c r="AI59" i="24"/>
  <c r="AH59" i="24"/>
  <c r="AG59" i="24"/>
  <c r="AF59" i="24"/>
  <c r="AE59" i="24"/>
  <c r="AD59" i="24"/>
  <c r="AC59" i="24"/>
  <c r="AB59" i="24"/>
  <c r="AA59" i="24"/>
  <c r="Z59" i="24"/>
  <c r="Y59" i="24"/>
  <c r="X59" i="24"/>
  <c r="W59" i="24"/>
  <c r="AO58" i="24"/>
  <c r="AN58" i="24"/>
  <c r="AM58" i="24"/>
  <c r="AL58" i="24"/>
  <c r="AK58" i="24"/>
  <c r="AJ58" i="24"/>
  <c r="AI58" i="24"/>
  <c r="AH58" i="24"/>
  <c r="AG58" i="24"/>
  <c r="AF58" i="24"/>
  <c r="AE58" i="24"/>
  <c r="AD58" i="24"/>
  <c r="AC58" i="24"/>
  <c r="AB58" i="24"/>
  <c r="AA58" i="24"/>
  <c r="Z58" i="24"/>
  <c r="Y58" i="24"/>
  <c r="X58" i="24"/>
  <c r="W58" i="24"/>
  <c r="AO57" i="24"/>
  <c r="AN57" i="24"/>
  <c r="AM57" i="24"/>
  <c r="AL57" i="24"/>
  <c r="AK57" i="24"/>
  <c r="AJ57" i="24"/>
  <c r="AI57" i="24"/>
  <c r="AH57" i="24"/>
  <c r="AG57" i="24"/>
  <c r="AF57" i="24"/>
  <c r="AE57" i="24"/>
  <c r="AD57" i="24"/>
  <c r="AC57" i="24"/>
  <c r="AB57" i="24"/>
  <c r="AA57" i="24"/>
  <c r="Z57" i="24"/>
  <c r="Y57" i="24"/>
  <c r="X57" i="24"/>
  <c r="W57" i="24"/>
  <c r="AO56" i="24"/>
  <c r="AN56" i="24"/>
  <c r="AM56" i="24"/>
  <c r="AL56" i="24"/>
  <c r="AK56" i="24"/>
  <c r="AJ56" i="24"/>
  <c r="AI56" i="24"/>
  <c r="AH56" i="24"/>
  <c r="AG56" i="24"/>
  <c r="AF56" i="24"/>
  <c r="AE56" i="24"/>
  <c r="AD56" i="24"/>
  <c r="AC56" i="24"/>
  <c r="AB56" i="24"/>
  <c r="AA56" i="24"/>
  <c r="Z56" i="24"/>
  <c r="Y56" i="24"/>
  <c r="X56" i="24"/>
  <c r="W56" i="24"/>
  <c r="AO55" i="24"/>
  <c r="AN55" i="24"/>
  <c r="AM55" i="24"/>
  <c r="AL55" i="24"/>
  <c r="AK55" i="24"/>
  <c r="AJ55" i="24"/>
  <c r="AI55" i="24"/>
  <c r="AH55" i="24"/>
  <c r="AG55" i="24"/>
  <c r="AF55" i="24"/>
  <c r="AE55" i="24"/>
  <c r="AD55" i="24"/>
  <c r="AC55" i="24"/>
  <c r="AB55" i="24"/>
  <c r="AA55" i="24"/>
  <c r="Z55" i="24"/>
  <c r="Y55" i="24"/>
  <c r="X55" i="24"/>
  <c r="W55" i="24"/>
  <c r="AO54" i="24"/>
  <c r="AN54" i="24"/>
  <c r="AM54" i="24"/>
  <c r="AL54" i="24"/>
  <c r="AK54" i="24"/>
  <c r="AJ54" i="24"/>
  <c r="AI54" i="24"/>
  <c r="AH54" i="24"/>
  <c r="AG54" i="24"/>
  <c r="AF54" i="24"/>
  <c r="AE54" i="24"/>
  <c r="AD54" i="24"/>
  <c r="AC54" i="24"/>
  <c r="AB54" i="24"/>
  <c r="AA54" i="24"/>
  <c r="Z54" i="24"/>
  <c r="Y54" i="24"/>
  <c r="X54" i="24"/>
  <c r="W54" i="24"/>
  <c r="AO53" i="24"/>
  <c r="AN53" i="24"/>
  <c r="AM53" i="24"/>
  <c r="AL53" i="24"/>
  <c r="AK53" i="24"/>
  <c r="AJ53" i="24"/>
  <c r="AI53" i="24"/>
  <c r="AH53" i="24"/>
  <c r="AG53" i="24"/>
  <c r="AF53" i="24"/>
  <c r="AE53" i="24"/>
  <c r="AD53" i="24"/>
  <c r="AC53" i="24"/>
  <c r="AB53" i="24"/>
  <c r="AA53" i="24"/>
  <c r="Z53" i="24"/>
  <c r="Y53" i="24"/>
  <c r="X53" i="24"/>
  <c r="W53" i="24"/>
  <c r="AO52" i="24"/>
  <c r="AN52" i="24"/>
  <c r="AM52" i="24"/>
  <c r="AL52" i="24"/>
  <c r="AK52" i="24"/>
  <c r="AJ52" i="24"/>
  <c r="AI52" i="24"/>
  <c r="AH52" i="24"/>
  <c r="AG52" i="24"/>
  <c r="AF52" i="24"/>
  <c r="AE52" i="24"/>
  <c r="AD52" i="24"/>
  <c r="AC52" i="24"/>
  <c r="AB52" i="24"/>
  <c r="AA52" i="24"/>
  <c r="Z52" i="24"/>
  <c r="Y52" i="24"/>
  <c r="X52" i="24"/>
  <c r="W52" i="24"/>
  <c r="AO51" i="24"/>
  <c r="AN51" i="24"/>
  <c r="AM51" i="24"/>
  <c r="AL51" i="24"/>
  <c r="AK51" i="24"/>
  <c r="AJ51" i="24"/>
  <c r="AI51" i="24"/>
  <c r="AH51" i="24"/>
  <c r="AG51" i="24"/>
  <c r="AF51" i="24"/>
  <c r="AE51" i="24"/>
  <c r="AD51" i="24"/>
  <c r="AC51" i="24"/>
  <c r="AB51" i="24"/>
  <c r="AA51" i="24"/>
  <c r="Z51" i="24"/>
  <c r="Y51" i="24"/>
  <c r="X51" i="24"/>
  <c r="W51" i="24"/>
  <c r="AO50" i="24"/>
  <c r="AN50" i="24"/>
  <c r="AM50" i="24"/>
  <c r="AL50" i="24"/>
  <c r="AK50" i="24"/>
  <c r="AJ50" i="24"/>
  <c r="AI50" i="24"/>
  <c r="AH50" i="24"/>
  <c r="AG50" i="24"/>
  <c r="AF50" i="24"/>
  <c r="AE50" i="24"/>
  <c r="AD50" i="24"/>
  <c r="AC50" i="24"/>
  <c r="AB50" i="24"/>
  <c r="AA50" i="24"/>
  <c r="Z50" i="24"/>
  <c r="Y50" i="24"/>
  <c r="X50" i="24"/>
  <c r="W50" i="24"/>
  <c r="AO49" i="24"/>
  <c r="AN49" i="24"/>
  <c r="AM49" i="24"/>
  <c r="AL49" i="24"/>
  <c r="AK49" i="24"/>
  <c r="AJ49" i="24"/>
  <c r="AI49" i="24"/>
  <c r="AH49" i="24"/>
  <c r="AG49" i="24"/>
  <c r="AF49" i="24"/>
  <c r="AE49" i="24"/>
  <c r="AD49" i="24"/>
  <c r="AC49" i="24"/>
  <c r="AB49" i="24"/>
  <c r="AA49" i="24"/>
  <c r="Z49" i="24"/>
  <c r="Y49" i="24"/>
  <c r="X49" i="24"/>
  <c r="W49" i="24"/>
  <c r="AO48" i="24"/>
  <c r="AN48" i="24"/>
  <c r="AM48" i="24"/>
  <c r="AL48" i="24"/>
  <c r="AK48" i="24"/>
  <c r="AJ48" i="24"/>
  <c r="AI48" i="24"/>
  <c r="AH48" i="24"/>
  <c r="AG48" i="24"/>
  <c r="AF48" i="24"/>
  <c r="AE48" i="24"/>
  <c r="AD48" i="24"/>
  <c r="AC48" i="24"/>
  <c r="AB48" i="24"/>
  <c r="AA48" i="24"/>
  <c r="Z48" i="24"/>
  <c r="Y48" i="24"/>
  <c r="X48" i="24"/>
  <c r="W48" i="24"/>
  <c r="AO47" i="24"/>
  <c r="AN47" i="24"/>
  <c r="AM47" i="24"/>
  <c r="AL47" i="24"/>
  <c r="AK47" i="24"/>
  <c r="AJ47" i="24"/>
  <c r="AI47" i="24"/>
  <c r="AH47" i="24"/>
  <c r="AG47" i="24"/>
  <c r="AF47" i="24"/>
  <c r="AE47" i="24"/>
  <c r="AD47" i="24"/>
  <c r="AC47" i="24"/>
  <c r="AB47" i="24"/>
  <c r="AA47" i="24"/>
  <c r="Z47" i="24"/>
  <c r="Y47" i="24"/>
  <c r="X47" i="24"/>
  <c r="W47" i="24"/>
  <c r="AO46" i="24"/>
  <c r="AN46" i="24"/>
  <c r="AM46" i="24"/>
  <c r="AL46" i="24"/>
  <c r="AK46" i="24"/>
  <c r="AJ46" i="24"/>
  <c r="AI46" i="24"/>
  <c r="AH46" i="24"/>
  <c r="AG46" i="24"/>
  <c r="AF46" i="24"/>
  <c r="AE46" i="24"/>
  <c r="AD46" i="24"/>
  <c r="AC46" i="24"/>
  <c r="AB46" i="24"/>
  <c r="AA46" i="24"/>
  <c r="Z46" i="24"/>
  <c r="Y46" i="24"/>
  <c r="X46" i="24"/>
  <c r="W46" i="24"/>
  <c r="AO45" i="24"/>
  <c r="AN45" i="24"/>
  <c r="AM45" i="24"/>
  <c r="AL45" i="24"/>
  <c r="AK45" i="24"/>
  <c r="AJ45" i="24"/>
  <c r="AI45" i="24"/>
  <c r="AH45" i="24"/>
  <c r="AG45" i="24"/>
  <c r="AF45" i="24"/>
  <c r="AE45" i="24"/>
  <c r="AD45" i="24"/>
  <c r="AC45" i="24"/>
  <c r="AB45" i="24"/>
  <c r="AA45" i="24"/>
  <c r="Z45" i="24"/>
  <c r="Y45" i="24"/>
  <c r="X45" i="24"/>
  <c r="W45" i="24"/>
  <c r="AO44" i="24"/>
  <c r="AN44" i="24"/>
  <c r="AM44" i="24"/>
  <c r="AL44" i="24"/>
  <c r="AK44" i="24"/>
  <c r="AJ44" i="24"/>
  <c r="AI44" i="24"/>
  <c r="AH44" i="24"/>
  <c r="AG44" i="24"/>
  <c r="AF44" i="24"/>
  <c r="AE44" i="24"/>
  <c r="AD44" i="24"/>
  <c r="AC44" i="24"/>
  <c r="AB44" i="24"/>
  <c r="AA44" i="24"/>
  <c r="Z44" i="24"/>
  <c r="Y44" i="24"/>
  <c r="X44" i="24"/>
  <c r="W44" i="24"/>
  <c r="AO43" i="24"/>
  <c r="AN43" i="24"/>
  <c r="AM43" i="24"/>
  <c r="AL43" i="24"/>
  <c r="AK43" i="24"/>
  <c r="AJ43" i="24"/>
  <c r="AI43" i="24"/>
  <c r="AH43" i="24"/>
  <c r="AG43" i="24"/>
  <c r="AF43" i="24"/>
  <c r="AE43" i="24"/>
  <c r="AD43" i="24"/>
  <c r="AC43" i="24"/>
  <c r="AB43" i="24"/>
  <c r="AA43" i="24"/>
  <c r="Z43" i="24"/>
  <c r="Y43" i="24"/>
  <c r="X43" i="24"/>
  <c r="W43" i="24"/>
  <c r="AO42" i="24"/>
  <c r="AN42" i="24"/>
  <c r="AM42" i="24"/>
  <c r="AL42" i="24"/>
  <c r="AK42" i="24"/>
  <c r="AJ42" i="24"/>
  <c r="AI42" i="24"/>
  <c r="AH42" i="24"/>
  <c r="AG42" i="24"/>
  <c r="AF42" i="24"/>
  <c r="AE42" i="24"/>
  <c r="AD42" i="24"/>
  <c r="AC42" i="24"/>
  <c r="AB42" i="24"/>
  <c r="AA42" i="24"/>
  <c r="Z42" i="24"/>
  <c r="Y42" i="24"/>
  <c r="X42" i="24"/>
  <c r="W42" i="24"/>
  <c r="AO41" i="24"/>
  <c r="AN41" i="24"/>
  <c r="AM41" i="24"/>
  <c r="AL41" i="24"/>
  <c r="AK41" i="24"/>
  <c r="AJ41" i="24"/>
  <c r="AI41" i="24"/>
  <c r="AH41" i="24"/>
  <c r="AG41" i="24"/>
  <c r="AF41" i="24"/>
  <c r="AE41" i="24"/>
  <c r="AD41" i="24"/>
  <c r="AC41" i="24"/>
  <c r="AB41" i="24"/>
  <c r="AA41" i="24"/>
  <c r="Z41" i="24"/>
  <c r="Y41" i="24"/>
  <c r="X41" i="24"/>
  <c r="W41" i="24"/>
  <c r="AO40" i="24"/>
  <c r="AN40" i="24"/>
  <c r="AM40" i="24"/>
  <c r="AL40" i="24"/>
  <c r="AK40" i="24"/>
  <c r="AJ40" i="24"/>
  <c r="AI40" i="24"/>
  <c r="AH40" i="24"/>
  <c r="AG40" i="24"/>
  <c r="AF40" i="24"/>
  <c r="AE40" i="24"/>
  <c r="AD40" i="24"/>
  <c r="AC40" i="24"/>
  <c r="AB40" i="24"/>
  <c r="AA40" i="24"/>
  <c r="Z40" i="24"/>
  <c r="Y40" i="24"/>
  <c r="X40" i="24"/>
  <c r="W40" i="24"/>
  <c r="AO39" i="24"/>
  <c r="AN39" i="24"/>
  <c r="AM39" i="24"/>
  <c r="AL39" i="24"/>
  <c r="AK39" i="24"/>
  <c r="AJ39" i="24"/>
  <c r="AI39" i="24"/>
  <c r="AH39" i="24"/>
  <c r="AG39" i="24"/>
  <c r="AF39" i="24"/>
  <c r="AE39" i="24"/>
  <c r="AD39" i="24"/>
  <c r="AC39" i="24"/>
  <c r="AB39" i="24"/>
  <c r="AA39" i="24"/>
  <c r="Z39" i="24"/>
  <c r="Y39" i="24"/>
  <c r="X39" i="24"/>
  <c r="W39" i="24"/>
  <c r="AO38" i="24"/>
  <c r="AN38" i="24"/>
  <c r="AM38" i="24"/>
  <c r="AL38" i="24"/>
  <c r="AK38" i="24"/>
  <c r="AJ38" i="24"/>
  <c r="AI38" i="24"/>
  <c r="AH38" i="24"/>
  <c r="AG38" i="24"/>
  <c r="AF38" i="24"/>
  <c r="AE38" i="24"/>
  <c r="AD38" i="24"/>
  <c r="AC38" i="24"/>
  <c r="AB38" i="24"/>
  <c r="AA38" i="24"/>
  <c r="Z38" i="24"/>
  <c r="Y38" i="24"/>
  <c r="X38" i="24"/>
  <c r="W38" i="24"/>
  <c r="AO37" i="24"/>
  <c r="AN37" i="24"/>
  <c r="AM37" i="24"/>
  <c r="AL37" i="24"/>
  <c r="AK37" i="24"/>
  <c r="AJ37" i="24"/>
  <c r="AI37" i="24"/>
  <c r="AH37" i="24"/>
  <c r="AG37" i="24"/>
  <c r="AF37" i="24"/>
  <c r="AE37" i="24"/>
  <c r="AD37" i="24"/>
  <c r="AC37" i="24"/>
  <c r="AB37" i="24"/>
  <c r="AA37" i="24"/>
  <c r="Z37" i="24"/>
  <c r="Y37" i="24"/>
  <c r="X37" i="24"/>
  <c r="W37" i="24"/>
  <c r="AO36" i="24"/>
  <c r="AN36" i="24"/>
  <c r="AM36" i="24"/>
  <c r="AL36" i="24"/>
  <c r="AK36" i="24"/>
  <c r="AJ36" i="24"/>
  <c r="AI36" i="24"/>
  <c r="AH36" i="24"/>
  <c r="AG36" i="24"/>
  <c r="AF36" i="24"/>
  <c r="AE36" i="24"/>
  <c r="AD36" i="24"/>
  <c r="AC36" i="24"/>
  <c r="AB36" i="24"/>
  <c r="AA36" i="24"/>
  <c r="Z36" i="24"/>
  <c r="Y36" i="24"/>
  <c r="X36" i="24"/>
  <c r="W36" i="24"/>
  <c r="AO35" i="24"/>
  <c r="AN35" i="24"/>
  <c r="AM35" i="24"/>
  <c r="AL35" i="24"/>
  <c r="AK35" i="24"/>
  <c r="AJ35" i="24"/>
  <c r="AI35" i="24"/>
  <c r="AH35" i="24"/>
  <c r="AG35" i="24"/>
  <c r="AF35" i="24"/>
  <c r="AE35" i="24"/>
  <c r="AD35" i="24"/>
  <c r="AC35" i="24"/>
  <c r="AB35" i="24"/>
  <c r="AA35" i="24"/>
  <c r="Z35" i="24"/>
  <c r="Y35" i="24"/>
  <c r="X35" i="24"/>
  <c r="W35" i="24"/>
  <c r="AO34" i="24"/>
  <c r="AN34" i="24"/>
  <c r="AM34" i="24"/>
  <c r="AL34" i="24"/>
  <c r="AK34" i="24"/>
  <c r="AJ34" i="24"/>
  <c r="AI34" i="24"/>
  <c r="AH34" i="24"/>
  <c r="AG34" i="24"/>
  <c r="AF34" i="24"/>
  <c r="AE34" i="24"/>
  <c r="AD34" i="24"/>
  <c r="AC34" i="24"/>
  <c r="AB34" i="24"/>
  <c r="AA34" i="24"/>
  <c r="Z34" i="24"/>
  <c r="Y34" i="24"/>
  <c r="X34" i="24"/>
  <c r="W34" i="24"/>
  <c r="AO33" i="24"/>
  <c r="AN33" i="24"/>
  <c r="AM33" i="24"/>
  <c r="AL33" i="24"/>
  <c r="AK33" i="24"/>
  <c r="AJ33" i="24"/>
  <c r="AI33" i="24"/>
  <c r="AH33" i="24"/>
  <c r="AG33" i="24"/>
  <c r="AF33" i="24"/>
  <c r="AE33" i="24"/>
  <c r="AD33" i="24"/>
  <c r="AC33" i="24"/>
  <c r="AB33" i="24"/>
  <c r="AA33" i="24"/>
  <c r="Z33" i="24"/>
  <c r="Y33" i="24"/>
  <c r="X33" i="24"/>
  <c r="W33" i="24"/>
  <c r="AO32" i="24"/>
  <c r="AN32" i="24"/>
  <c r="AM32" i="24"/>
  <c r="AL32" i="24"/>
  <c r="AK32" i="24"/>
  <c r="AJ32" i="24"/>
  <c r="AI32" i="24"/>
  <c r="AH32" i="24"/>
  <c r="AG32" i="24"/>
  <c r="AF32" i="24"/>
  <c r="AE32" i="24"/>
  <c r="AD32" i="24"/>
  <c r="AC32" i="24"/>
  <c r="AB32" i="24"/>
  <c r="AA32" i="24"/>
  <c r="Z32" i="24"/>
  <c r="Y32" i="24"/>
  <c r="X32" i="24"/>
  <c r="W32" i="24"/>
  <c r="AO31" i="24"/>
  <c r="AN31" i="24"/>
  <c r="AM31" i="24"/>
  <c r="AL31" i="24"/>
  <c r="AK31" i="24"/>
  <c r="AJ31" i="24"/>
  <c r="AI31" i="24"/>
  <c r="AH31" i="24"/>
  <c r="AG31" i="24"/>
  <c r="AF31" i="24"/>
  <c r="AE31" i="24"/>
  <c r="AD31" i="24"/>
  <c r="AC31" i="24"/>
  <c r="AB31" i="24"/>
  <c r="AA31" i="24"/>
  <c r="Z31" i="24"/>
  <c r="Y31" i="24"/>
  <c r="X31" i="24"/>
  <c r="W31" i="24"/>
  <c r="AO30" i="24"/>
  <c r="AN30" i="24"/>
  <c r="AM30" i="24"/>
  <c r="AL30" i="24"/>
  <c r="AK30" i="24"/>
  <c r="AJ30" i="24"/>
  <c r="AI30" i="24"/>
  <c r="AH30" i="24"/>
  <c r="AG30" i="24"/>
  <c r="AF30" i="24"/>
  <c r="AE30" i="24"/>
  <c r="AD30" i="24"/>
  <c r="AC30" i="24"/>
  <c r="AB30" i="24"/>
  <c r="AA30" i="24"/>
  <c r="Z30" i="24"/>
  <c r="Y30" i="24"/>
  <c r="X30" i="24"/>
  <c r="W30" i="24"/>
  <c r="AO29" i="24"/>
  <c r="AN29" i="24"/>
  <c r="AM29" i="24"/>
  <c r="AL29" i="24"/>
  <c r="AK29" i="24"/>
  <c r="AJ29" i="24"/>
  <c r="AI29" i="24"/>
  <c r="AH29" i="24"/>
  <c r="AG29" i="24"/>
  <c r="AF29" i="24"/>
  <c r="AE29" i="24"/>
  <c r="AD29" i="24"/>
  <c r="AC29" i="24"/>
  <c r="AB29" i="24"/>
  <c r="AA29" i="24"/>
  <c r="Z29" i="24"/>
  <c r="Y29" i="24"/>
  <c r="X29" i="24"/>
  <c r="W29" i="24"/>
  <c r="AO28" i="24"/>
  <c r="AN28" i="24"/>
  <c r="AM28" i="24"/>
  <c r="AL28" i="24"/>
  <c r="AK28" i="24"/>
  <c r="AJ28" i="24"/>
  <c r="AI28" i="24"/>
  <c r="AH28" i="24"/>
  <c r="AG28" i="24"/>
  <c r="AF28" i="24"/>
  <c r="AE28" i="24"/>
  <c r="AD28" i="24"/>
  <c r="AC28" i="24"/>
  <c r="AB28" i="24"/>
  <c r="AA28" i="24"/>
  <c r="Z28" i="24"/>
  <c r="Y28" i="24"/>
  <c r="X28" i="24"/>
  <c r="W28" i="24"/>
  <c r="AO27" i="24"/>
  <c r="AN27" i="24"/>
  <c r="AM27" i="24"/>
  <c r="AL27" i="24"/>
  <c r="AK27" i="24"/>
  <c r="AJ27" i="24"/>
  <c r="AI27" i="24"/>
  <c r="AH27" i="24"/>
  <c r="AG27" i="24"/>
  <c r="AF27" i="24"/>
  <c r="AE27" i="24"/>
  <c r="AD27" i="24"/>
  <c r="AC27" i="24"/>
  <c r="AB27" i="24"/>
  <c r="AA27" i="24"/>
  <c r="Z27" i="24"/>
  <c r="Y27" i="24"/>
  <c r="X27" i="24"/>
  <c r="W27" i="24"/>
  <c r="AO26" i="24"/>
  <c r="AN26" i="24"/>
  <c r="AM26" i="24"/>
  <c r="AL26" i="24"/>
  <c r="AK26" i="24"/>
  <c r="AJ26" i="24"/>
  <c r="AI26" i="24"/>
  <c r="AH26" i="24"/>
  <c r="AG26" i="24"/>
  <c r="AF26" i="24"/>
  <c r="AE26" i="24"/>
  <c r="AD26" i="24"/>
  <c r="AC26" i="24"/>
  <c r="AB26" i="24"/>
  <c r="AA26" i="24"/>
  <c r="Z26" i="24"/>
  <c r="Y26" i="24"/>
  <c r="X26" i="24"/>
  <c r="W26" i="24"/>
  <c r="AO25" i="24"/>
  <c r="AN25" i="24"/>
  <c r="AM25" i="24"/>
  <c r="AL25" i="24"/>
  <c r="AK25" i="24"/>
  <c r="AJ25" i="24"/>
  <c r="AI25" i="24"/>
  <c r="AH25" i="24"/>
  <c r="AG25" i="24"/>
  <c r="AF25" i="24"/>
  <c r="AE25" i="24"/>
  <c r="AD25" i="24"/>
  <c r="AC25" i="24"/>
  <c r="AB25" i="24"/>
  <c r="AA25" i="24"/>
  <c r="Z25" i="24"/>
  <c r="Y25" i="24"/>
  <c r="X25" i="24"/>
  <c r="W25" i="24"/>
  <c r="AO24" i="24"/>
  <c r="AN24" i="24"/>
  <c r="AM24" i="24"/>
  <c r="AL24" i="24"/>
  <c r="AK24" i="24"/>
  <c r="AJ24" i="24"/>
  <c r="AI24" i="24"/>
  <c r="AH24" i="24"/>
  <c r="AG24" i="24"/>
  <c r="AF24" i="24"/>
  <c r="AE24" i="24"/>
  <c r="AD24" i="24"/>
  <c r="AC24" i="24"/>
  <c r="AB24" i="24"/>
  <c r="AA24" i="24"/>
  <c r="Z24" i="24"/>
  <c r="Y24" i="24"/>
  <c r="X24" i="24"/>
  <c r="W24" i="24"/>
  <c r="AO23" i="24"/>
  <c r="AN23" i="24"/>
  <c r="AM23" i="24"/>
  <c r="AL23" i="24"/>
  <c r="AK23" i="24"/>
  <c r="AJ23" i="24"/>
  <c r="AI23" i="24"/>
  <c r="AH23" i="24"/>
  <c r="AG23" i="24"/>
  <c r="AF23" i="24"/>
  <c r="AE23" i="24"/>
  <c r="AD23" i="24"/>
  <c r="AC23" i="24"/>
  <c r="AB23" i="24"/>
  <c r="AA23" i="24"/>
  <c r="Z23" i="24"/>
  <c r="Y23" i="24"/>
  <c r="X23" i="24"/>
  <c r="W23" i="24"/>
  <c r="AO22" i="24"/>
  <c r="AN22" i="24"/>
  <c r="AM22" i="24"/>
  <c r="AL22" i="24"/>
  <c r="AK22" i="24"/>
  <c r="AJ22" i="24"/>
  <c r="AI22" i="24"/>
  <c r="AH22" i="24"/>
  <c r="AG22" i="24"/>
  <c r="AF22" i="24"/>
  <c r="AE22" i="24"/>
  <c r="AD22" i="24"/>
  <c r="AC22" i="24"/>
  <c r="AB22" i="24"/>
  <c r="AA22" i="24"/>
  <c r="Z22" i="24"/>
  <c r="Y22" i="24"/>
  <c r="X22" i="24"/>
  <c r="W22" i="24"/>
  <c r="AO21" i="24"/>
  <c r="AN21" i="24"/>
  <c r="AM21" i="24"/>
  <c r="AL21" i="24"/>
  <c r="AK21" i="24"/>
  <c r="AJ21" i="24"/>
  <c r="AI21" i="24"/>
  <c r="AH21" i="24"/>
  <c r="AG21" i="24"/>
  <c r="AF21" i="24"/>
  <c r="AE21" i="24"/>
  <c r="AD21" i="24"/>
  <c r="AC21" i="24"/>
  <c r="AB21" i="24"/>
  <c r="AA21" i="24"/>
  <c r="Z21" i="24"/>
  <c r="Y21" i="24"/>
  <c r="X21" i="24"/>
  <c r="W21" i="24"/>
  <c r="C89" i="9" l="1"/>
  <c r="C88" i="9" l="1"/>
  <c r="C87" i="9"/>
  <c r="G236" i="9" l="1"/>
  <c r="G235" i="9"/>
  <c r="G234" i="9"/>
  <c r="G233" i="9"/>
  <c r="G232" i="9"/>
  <c r="G231" i="9"/>
  <c r="G230" i="9"/>
  <c r="G229" i="9"/>
  <c r="G228" i="9"/>
  <c r="G227" i="9"/>
  <c r="G226" i="9"/>
  <c r="G225" i="9"/>
  <c r="G224" i="9"/>
  <c r="G223" i="9"/>
  <c r="G222" i="9"/>
  <c r="G221" i="9"/>
  <c r="G220" i="9"/>
  <c r="G219" i="9"/>
  <c r="G218" i="9"/>
  <c r="G217" i="9"/>
  <c r="G216" i="9"/>
  <c r="G215" i="9"/>
  <c r="G214" i="9"/>
  <c r="G213" i="9"/>
  <c r="G212" i="9"/>
  <c r="G211" i="9"/>
  <c r="G210" i="9"/>
  <c r="G209" i="9"/>
  <c r="G208" i="9"/>
  <c r="G207" i="9"/>
  <c r="G206" i="9"/>
  <c r="G205" i="9"/>
  <c r="G204" i="9"/>
  <c r="G203" i="9"/>
  <c r="G202" i="9"/>
  <c r="G201" i="9"/>
  <c r="G200" i="9"/>
  <c r="G199" i="9"/>
  <c r="G198" i="9"/>
  <c r="G197" i="9"/>
  <c r="G196" i="9"/>
  <c r="G195" i="9"/>
  <c r="G194" i="9"/>
  <c r="G193" i="9"/>
  <c r="G192" i="9"/>
  <c r="G191" i="9"/>
  <c r="G190" i="9"/>
  <c r="G189" i="9"/>
  <c r="G188" i="9"/>
  <c r="G187" i="9"/>
  <c r="G186" i="9"/>
  <c r="G185" i="9"/>
  <c r="G184" i="9"/>
  <c r="G183" i="9"/>
  <c r="G182" i="9"/>
  <c r="G181" i="9"/>
  <c r="G180" i="9"/>
  <c r="G179" i="9"/>
  <c r="G178" i="9"/>
  <c r="G177" i="9"/>
  <c r="G176" i="9"/>
  <c r="G175" i="9"/>
  <c r="G174" i="9"/>
  <c r="G173" i="9"/>
  <c r="G172" i="9"/>
  <c r="G171" i="9"/>
  <c r="G170" i="9"/>
  <c r="G169" i="9"/>
  <c r="G168" i="9"/>
  <c r="G167" i="9"/>
  <c r="G166" i="9"/>
  <c r="G165" i="9"/>
  <c r="G164" i="9"/>
  <c r="G163" i="9"/>
  <c r="G162" i="9"/>
  <c r="G161" i="9"/>
  <c r="G160" i="9"/>
  <c r="G159" i="9"/>
  <c r="G158" i="9"/>
  <c r="G157" i="9"/>
  <c r="G156" i="9"/>
  <c r="G155" i="9"/>
  <c r="G154" i="9"/>
  <c r="G153" i="9"/>
  <c r="G152" i="9"/>
  <c r="G151" i="9"/>
  <c r="G150" i="9"/>
  <c r="G149" i="9"/>
  <c r="G148" i="9"/>
  <c r="G147" i="9"/>
  <c r="G146" i="9"/>
  <c r="G145" i="9"/>
  <c r="G144" i="9"/>
  <c r="G143" i="9"/>
  <c r="G142" i="9"/>
  <c r="G141" i="9"/>
  <c r="G140" i="9"/>
  <c r="G139" i="9"/>
  <c r="G138" i="9"/>
  <c r="G137" i="9"/>
  <c r="G136" i="9"/>
  <c r="G135" i="9"/>
  <c r="G134" i="9"/>
  <c r="G133" i="9"/>
  <c r="G132" i="9"/>
  <c r="G131" i="9"/>
  <c r="G130" i="9"/>
  <c r="G128" i="9"/>
  <c r="G127" i="9"/>
  <c r="G126" i="9"/>
  <c r="G125" i="9"/>
  <c r="G124" i="9"/>
  <c r="G123" i="9"/>
  <c r="G122" i="9"/>
  <c r="G121" i="9"/>
  <c r="G120" i="9"/>
  <c r="G119" i="9"/>
  <c r="G118" i="9"/>
  <c r="G116" i="9"/>
  <c r="G115" i="9"/>
  <c r="G114" i="9"/>
  <c r="G113" i="9"/>
  <c r="G112" i="9"/>
  <c r="G111" i="9"/>
  <c r="G110" i="9"/>
  <c r="G109" i="9"/>
  <c r="G108" i="9"/>
  <c r="G107" i="9"/>
  <c r="G106" i="9"/>
  <c r="G104" i="9"/>
  <c r="G103" i="9"/>
  <c r="G102" i="9"/>
  <c r="G101" i="9"/>
  <c r="G100" i="9"/>
  <c r="G99" i="9"/>
  <c r="G98" i="9"/>
  <c r="G97" i="9"/>
  <c r="G96" i="9"/>
  <c r="G95" i="9"/>
  <c r="G94" i="9"/>
  <c r="G83" i="9"/>
  <c r="G82" i="9"/>
  <c r="G92" i="9"/>
  <c r="G91" i="9"/>
  <c r="G90" i="9"/>
  <c r="G89" i="9"/>
  <c r="G88" i="9"/>
  <c r="G87" i="9"/>
  <c r="G86" i="9"/>
  <c r="G84" i="9"/>
  <c r="G85" i="9"/>
  <c r="G21" i="9"/>
  <c r="G33" i="9" s="1"/>
  <c r="G45" i="9" s="1"/>
  <c r="G57" i="9" s="1"/>
  <c r="G69" i="9" s="1"/>
  <c r="G81" i="9" s="1"/>
  <c r="G93" i="9" s="1"/>
  <c r="G105" i="9" s="1"/>
  <c r="G117" i="9" s="1"/>
  <c r="G129" i="9" s="1"/>
  <c r="E440" i="9" l="1"/>
  <c r="E439" i="9"/>
  <c r="E438" i="9"/>
  <c r="E437" i="9"/>
  <c r="E436" i="9"/>
  <c r="E435" i="9"/>
  <c r="E434" i="9"/>
  <c r="E433" i="9"/>
  <c r="E432" i="9"/>
  <c r="E431" i="9"/>
  <c r="E430" i="9"/>
  <c r="E429" i="9"/>
  <c r="E428" i="9"/>
  <c r="E427" i="9"/>
  <c r="E426" i="9"/>
  <c r="E425" i="9"/>
  <c r="E424" i="9"/>
  <c r="E423" i="9"/>
  <c r="E422" i="9"/>
  <c r="E421" i="9"/>
  <c r="E420" i="9"/>
  <c r="E419" i="9"/>
  <c r="E418" i="9"/>
  <c r="E417" i="9"/>
  <c r="E416" i="9"/>
  <c r="E415" i="9"/>
  <c r="E414" i="9"/>
  <c r="E413" i="9"/>
  <c r="E412" i="9"/>
  <c r="E411" i="9"/>
  <c r="E410" i="9"/>
  <c r="E409" i="9"/>
  <c r="E408" i="9"/>
  <c r="E407" i="9"/>
  <c r="E406" i="9"/>
  <c r="E405" i="9"/>
  <c r="E404" i="9"/>
  <c r="E403" i="9"/>
  <c r="E402" i="9"/>
  <c r="E401" i="9"/>
  <c r="E400" i="9"/>
  <c r="E399" i="9"/>
  <c r="E398" i="9"/>
  <c r="E397" i="9"/>
  <c r="E396" i="9"/>
  <c r="E395" i="9"/>
  <c r="E394" i="9"/>
  <c r="E393" i="9"/>
  <c r="E392" i="9"/>
  <c r="E391" i="9"/>
  <c r="E390" i="9"/>
  <c r="E389" i="9"/>
  <c r="E388" i="9"/>
  <c r="E387" i="9"/>
  <c r="E386" i="9"/>
  <c r="E385" i="9"/>
  <c r="E384" i="9"/>
  <c r="E383" i="9"/>
  <c r="E382" i="9"/>
  <c r="E381" i="9"/>
  <c r="E380" i="9"/>
  <c r="E379" i="9"/>
  <c r="E378" i="9"/>
  <c r="E377" i="9"/>
  <c r="E376" i="9"/>
  <c r="E375" i="9"/>
  <c r="E374" i="9"/>
  <c r="E373" i="9"/>
  <c r="E372" i="9"/>
  <c r="E371" i="9"/>
  <c r="E370" i="9"/>
  <c r="E369" i="9"/>
  <c r="E368" i="9"/>
  <c r="E367" i="9"/>
  <c r="E366" i="9"/>
  <c r="E365" i="9"/>
  <c r="E364" i="9"/>
  <c r="E363" i="9"/>
  <c r="E362" i="9"/>
  <c r="E361" i="9"/>
  <c r="E360" i="9"/>
  <c r="E359" i="9"/>
  <c r="E358" i="9"/>
  <c r="E357" i="9"/>
  <c r="E356" i="9"/>
  <c r="E355" i="9"/>
  <c r="E354" i="9"/>
  <c r="E353" i="9"/>
  <c r="E352" i="9"/>
  <c r="E351" i="9"/>
  <c r="E350" i="9"/>
  <c r="E349" i="9"/>
  <c r="E348" i="9"/>
  <c r="E347" i="9"/>
  <c r="E346" i="9"/>
  <c r="E345" i="9"/>
  <c r="E344" i="9"/>
  <c r="E343" i="9"/>
  <c r="E342" i="9"/>
  <c r="E341" i="9"/>
  <c r="E340" i="9"/>
  <c r="E339" i="9"/>
  <c r="E338" i="9"/>
  <c r="E337" i="9"/>
  <c r="E336" i="9"/>
  <c r="E335" i="9"/>
  <c r="E334" i="9"/>
  <c r="E333" i="9"/>
  <c r="E332" i="9"/>
  <c r="E331" i="9"/>
  <c r="E330" i="9"/>
  <c r="E329" i="9"/>
  <c r="E328" i="9"/>
  <c r="E327" i="9"/>
  <c r="E326" i="9"/>
  <c r="E325" i="9"/>
  <c r="E324" i="9"/>
  <c r="E323" i="9"/>
  <c r="E322" i="9"/>
  <c r="E321" i="9"/>
  <c r="E320" i="9"/>
  <c r="E319" i="9"/>
  <c r="E318" i="9"/>
  <c r="E317" i="9"/>
  <c r="E316" i="9"/>
  <c r="E315" i="9"/>
  <c r="E314" i="9"/>
  <c r="E313" i="9"/>
  <c r="E312" i="9"/>
  <c r="E311" i="9"/>
  <c r="E310" i="9"/>
  <c r="E309" i="9"/>
  <c r="E308" i="9"/>
  <c r="E307" i="9"/>
  <c r="E306" i="9"/>
  <c r="E305" i="9"/>
  <c r="E304" i="9"/>
  <c r="E303" i="9"/>
  <c r="E302" i="9"/>
  <c r="E301" i="9"/>
  <c r="E300" i="9"/>
  <c r="E299" i="9"/>
  <c r="E298" i="9"/>
  <c r="E297" i="9"/>
  <c r="E296" i="9"/>
  <c r="E295" i="9"/>
  <c r="E294" i="9"/>
  <c r="E293" i="9"/>
  <c r="E292" i="9"/>
  <c r="E291" i="9"/>
  <c r="E290" i="9"/>
  <c r="E289" i="9"/>
  <c r="E288" i="9"/>
  <c r="E287" i="9"/>
  <c r="E286" i="9"/>
  <c r="E285" i="9"/>
  <c r="E284" i="9"/>
  <c r="E283" i="9"/>
  <c r="E282" i="9"/>
  <c r="E281" i="9"/>
  <c r="E280" i="9"/>
  <c r="E279" i="9"/>
  <c r="E278" i="9"/>
  <c r="E277" i="9"/>
  <c r="E276" i="9"/>
  <c r="E275" i="9"/>
  <c r="E274" i="9"/>
  <c r="E273" i="9"/>
  <c r="E272" i="9"/>
  <c r="E271" i="9"/>
  <c r="E270" i="9"/>
  <c r="E269" i="9"/>
  <c r="E268" i="9"/>
  <c r="E267" i="9"/>
  <c r="E266" i="9"/>
  <c r="E265" i="9"/>
  <c r="E264" i="9"/>
  <c r="E263" i="9"/>
  <c r="E262" i="9"/>
  <c r="E261" i="9"/>
  <c r="E260" i="9"/>
  <c r="E259" i="9"/>
  <c r="E258" i="9"/>
  <c r="E257" i="9"/>
  <c r="E256" i="9"/>
  <c r="E255" i="9"/>
  <c r="E254" i="9"/>
  <c r="E253" i="9"/>
  <c r="E252" i="9"/>
  <c r="E251" i="9"/>
  <c r="E250" i="9"/>
  <c r="E249" i="9"/>
  <c r="E248" i="9"/>
  <c r="E247" i="9"/>
  <c r="E246" i="9"/>
  <c r="E245" i="9"/>
  <c r="E244" i="9"/>
  <c r="E243" i="9"/>
  <c r="E242" i="9"/>
  <c r="E241" i="9"/>
  <c r="E240" i="9"/>
  <c r="E239" i="9"/>
  <c r="E238" i="9"/>
  <c r="E237" i="9"/>
  <c r="E236" i="9"/>
  <c r="E235" i="9"/>
  <c r="E234" i="9"/>
  <c r="E233" i="9"/>
  <c r="E232" i="9"/>
  <c r="E231" i="9"/>
  <c r="E230" i="9"/>
  <c r="E229" i="9"/>
  <c r="E228" i="9"/>
  <c r="E227" i="9"/>
  <c r="E226" i="9"/>
  <c r="E225" i="9"/>
  <c r="E224" i="9"/>
  <c r="E223" i="9"/>
  <c r="E222" i="9"/>
  <c r="E221" i="9"/>
  <c r="E220" i="9"/>
  <c r="E219" i="9"/>
  <c r="E218" i="9"/>
  <c r="E217" i="9"/>
  <c r="E216" i="9"/>
  <c r="E215" i="9"/>
  <c r="E214" i="9"/>
  <c r="E213" i="9"/>
  <c r="E212" i="9"/>
  <c r="E211" i="9"/>
  <c r="E210" i="9"/>
  <c r="E209" i="9"/>
  <c r="E208" i="9"/>
  <c r="E207" i="9"/>
  <c r="E206" i="9"/>
  <c r="E205" i="9"/>
  <c r="E204" i="9"/>
  <c r="E203" i="9"/>
  <c r="E202" i="9"/>
  <c r="E201" i="9"/>
  <c r="E200" i="9"/>
  <c r="E199" i="9"/>
  <c r="E198" i="9"/>
  <c r="E197" i="9"/>
  <c r="E196" i="9"/>
  <c r="E195" i="9"/>
  <c r="E194" i="9"/>
  <c r="E193" i="9"/>
  <c r="E192" i="9"/>
  <c r="E191" i="9"/>
  <c r="E190" i="9"/>
  <c r="E189" i="9"/>
  <c r="E188" i="9"/>
  <c r="E187" i="9"/>
  <c r="E186" i="9"/>
  <c r="E185" i="9"/>
  <c r="E184" i="9"/>
  <c r="E183" i="9"/>
  <c r="E182" i="9"/>
  <c r="E181" i="9"/>
  <c r="E180" i="9"/>
  <c r="E179" i="9"/>
  <c r="E178" i="9"/>
  <c r="E177" i="9"/>
  <c r="E176" i="9"/>
  <c r="E175" i="9"/>
  <c r="E174" i="9"/>
  <c r="E173" i="9"/>
  <c r="E172" i="9"/>
  <c r="E171" i="9"/>
  <c r="E170" i="9"/>
  <c r="E169" i="9"/>
  <c r="E168" i="9"/>
  <c r="E167" i="9"/>
  <c r="E166" i="9"/>
  <c r="E165" i="9"/>
  <c r="E164" i="9"/>
  <c r="E163" i="9"/>
  <c r="E162" i="9"/>
  <c r="E161" i="9"/>
  <c r="E160" i="9"/>
  <c r="E159" i="9"/>
  <c r="E158" i="9"/>
  <c r="E157" i="9"/>
  <c r="E156" i="9"/>
  <c r="E155" i="9"/>
  <c r="E154" i="9"/>
  <c r="E153" i="9"/>
  <c r="E152" i="9"/>
  <c r="E151" i="9"/>
  <c r="E150" i="9"/>
  <c r="E149" i="9"/>
  <c r="E148" i="9"/>
  <c r="E147" i="9"/>
  <c r="E146" i="9"/>
  <c r="E145" i="9"/>
  <c r="E144" i="9"/>
  <c r="E143" i="9"/>
  <c r="E142" i="9"/>
  <c r="E141" i="9"/>
  <c r="E140" i="9"/>
  <c r="E139" i="9"/>
  <c r="E138" i="9"/>
  <c r="E137" i="9"/>
  <c r="E136" i="9"/>
  <c r="E135" i="9"/>
  <c r="E134" i="9"/>
  <c r="E133" i="9"/>
  <c r="E132" i="9"/>
  <c r="E131" i="9"/>
  <c r="E130" i="9"/>
  <c r="E129" i="9"/>
  <c r="E128" i="9"/>
  <c r="E127" i="9"/>
  <c r="E126" i="9"/>
  <c r="E125" i="9"/>
  <c r="E124" i="9"/>
  <c r="E123" i="9"/>
  <c r="E122" i="9"/>
  <c r="E121" i="9"/>
  <c r="E120" i="9"/>
  <c r="E119" i="9"/>
  <c r="E118" i="9"/>
  <c r="E117" i="9"/>
  <c r="E116" i="9"/>
  <c r="E115" i="9"/>
  <c r="E114" i="9"/>
  <c r="E113" i="9"/>
  <c r="E112" i="9"/>
  <c r="E111" i="9"/>
  <c r="E110" i="9"/>
  <c r="E109" i="9"/>
  <c r="E108" i="9"/>
  <c r="E107" i="9"/>
  <c r="E106" i="9"/>
  <c r="E105" i="9"/>
  <c r="E92" i="9"/>
  <c r="C440" i="9"/>
  <c r="C439" i="9"/>
  <c r="C438" i="9"/>
  <c r="C437" i="9"/>
  <c r="C436" i="9"/>
  <c r="C435" i="9"/>
  <c r="C434" i="9"/>
  <c r="C433" i="9"/>
  <c r="C432" i="9"/>
  <c r="C431" i="9"/>
  <c r="C430" i="9"/>
  <c r="C429" i="9"/>
  <c r="C428" i="9"/>
  <c r="C427" i="9"/>
  <c r="C426" i="9"/>
  <c r="C425" i="9"/>
  <c r="C424" i="9"/>
  <c r="C423" i="9"/>
  <c r="C422" i="9"/>
  <c r="C421" i="9"/>
  <c r="C420" i="9"/>
  <c r="C419" i="9"/>
  <c r="C418" i="9"/>
  <c r="C417" i="9"/>
  <c r="C416" i="9"/>
  <c r="C415" i="9"/>
  <c r="C414" i="9"/>
  <c r="C413" i="9"/>
  <c r="C412" i="9"/>
  <c r="C411" i="9"/>
  <c r="C410" i="9"/>
  <c r="C409" i="9"/>
  <c r="C408" i="9"/>
  <c r="C407" i="9"/>
  <c r="C406" i="9"/>
  <c r="C405" i="9"/>
  <c r="C404" i="9"/>
  <c r="C403" i="9"/>
  <c r="C402" i="9"/>
  <c r="C401" i="9"/>
  <c r="C400" i="9"/>
  <c r="C399" i="9"/>
  <c r="C398" i="9"/>
  <c r="C397" i="9"/>
  <c r="C396" i="9"/>
  <c r="C395" i="9"/>
  <c r="C394" i="9"/>
  <c r="C393" i="9"/>
  <c r="C392" i="9"/>
  <c r="C391" i="9"/>
  <c r="C390" i="9"/>
  <c r="C389" i="9"/>
  <c r="C388" i="9"/>
  <c r="C387" i="9"/>
  <c r="C386" i="9"/>
  <c r="C385" i="9"/>
  <c r="C384" i="9"/>
  <c r="C383" i="9"/>
  <c r="C382" i="9"/>
  <c r="C381" i="9"/>
  <c r="C380" i="9"/>
  <c r="C379" i="9"/>
  <c r="C378" i="9"/>
  <c r="C377" i="9"/>
  <c r="C376" i="9"/>
  <c r="C375" i="9"/>
  <c r="C374" i="9"/>
  <c r="C373" i="9"/>
  <c r="C372" i="9"/>
  <c r="C371" i="9"/>
  <c r="C370" i="9"/>
  <c r="C369" i="9"/>
  <c r="C368" i="9"/>
  <c r="C367" i="9"/>
  <c r="C366" i="9"/>
  <c r="C365" i="9"/>
  <c r="C364" i="9"/>
  <c r="C363" i="9"/>
  <c r="C362" i="9"/>
  <c r="C361" i="9"/>
  <c r="C360" i="9"/>
  <c r="C359" i="9"/>
  <c r="C358" i="9"/>
  <c r="C357" i="9"/>
  <c r="C356" i="9"/>
  <c r="C355" i="9"/>
  <c r="C354" i="9"/>
  <c r="C353" i="9"/>
  <c r="C352" i="9"/>
  <c r="C351" i="9"/>
  <c r="C350" i="9"/>
  <c r="C349" i="9"/>
  <c r="C348" i="9"/>
  <c r="C347" i="9"/>
  <c r="C346" i="9"/>
  <c r="C345" i="9"/>
  <c r="C344" i="9"/>
  <c r="C343" i="9"/>
  <c r="C342" i="9"/>
  <c r="C341" i="9"/>
  <c r="C340" i="9"/>
  <c r="C339" i="9"/>
  <c r="C338" i="9"/>
  <c r="C337" i="9"/>
  <c r="C336" i="9"/>
  <c r="C335" i="9"/>
  <c r="C334" i="9"/>
  <c r="C333" i="9"/>
  <c r="C332" i="9"/>
  <c r="C331" i="9"/>
  <c r="C330" i="9"/>
  <c r="C329" i="9"/>
  <c r="C328" i="9"/>
  <c r="C327" i="9"/>
  <c r="C326" i="9"/>
  <c r="C325" i="9"/>
  <c r="C324" i="9"/>
  <c r="C323" i="9"/>
  <c r="C322" i="9"/>
  <c r="C321" i="9"/>
  <c r="C320" i="9"/>
  <c r="C319" i="9"/>
  <c r="C318" i="9"/>
  <c r="C317" i="9"/>
  <c r="C316" i="9"/>
  <c r="C315" i="9"/>
  <c r="C314" i="9"/>
  <c r="C313" i="9"/>
  <c r="C312" i="9"/>
  <c r="C311" i="9"/>
  <c r="C310" i="9"/>
  <c r="C309" i="9"/>
  <c r="C308" i="9"/>
  <c r="C307" i="9"/>
  <c r="C306" i="9"/>
  <c r="C305" i="9"/>
  <c r="C304" i="9"/>
  <c r="C303" i="9"/>
  <c r="C302" i="9"/>
  <c r="C301" i="9"/>
  <c r="C300" i="9"/>
  <c r="C299" i="9"/>
  <c r="C298" i="9"/>
  <c r="C297" i="9"/>
  <c r="C296" i="9"/>
  <c r="C295" i="9"/>
  <c r="C294" i="9"/>
  <c r="C293" i="9"/>
  <c r="C292" i="9"/>
  <c r="C291" i="9"/>
  <c r="C290" i="9"/>
  <c r="C289" i="9"/>
  <c r="C288" i="9"/>
  <c r="C287" i="9"/>
  <c r="C286" i="9"/>
  <c r="C285" i="9"/>
  <c r="C284" i="9"/>
  <c r="C283" i="9"/>
  <c r="C282" i="9"/>
  <c r="C281" i="9"/>
  <c r="C280" i="9"/>
  <c r="C279" i="9"/>
  <c r="C278" i="9"/>
  <c r="C277" i="9"/>
  <c r="C276" i="9"/>
  <c r="C275" i="9"/>
  <c r="C274" i="9"/>
  <c r="C273" i="9"/>
  <c r="C272" i="9"/>
  <c r="C271" i="9"/>
  <c r="C270" i="9"/>
  <c r="C269" i="9"/>
  <c r="C268" i="9"/>
  <c r="C267" i="9"/>
  <c r="C266" i="9"/>
  <c r="C265" i="9"/>
  <c r="C264" i="9"/>
  <c r="C263" i="9"/>
  <c r="C262" i="9"/>
  <c r="C261" i="9"/>
  <c r="C260" i="9"/>
  <c r="C259" i="9"/>
  <c r="C258" i="9"/>
  <c r="C257" i="9"/>
  <c r="C256" i="9"/>
  <c r="C255" i="9"/>
  <c r="C254" i="9"/>
  <c r="C253" i="9"/>
  <c r="C252" i="9"/>
  <c r="C251" i="9"/>
  <c r="C250" i="9"/>
  <c r="C249" i="9"/>
  <c r="C248" i="9"/>
  <c r="C247" i="9"/>
  <c r="C246" i="9"/>
  <c r="C245" i="9"/>
  <c r="C244" i="9"/>
  <c r="C243" i="9"/>
  <c r="C242" i="9"/>
  <c r="C241" i="9"/>
  <c r="C240" i="9"/>
  <c r="C239" i="9"/>
  <c r="C238" i="9"/>
  <c r="C237" i="9"/>
  <c r="C236" i="9"/>
  <c r="C235" i="9"/>
  <c r="C234" i="9"/>
  <c r="C233" i="9"/>
  <c r="C232" i="9"/>
  <c r="C231" i="9"/>
  <c r="C230" i="9"/>
  <c r="C229" i="9"/>
  <c r="C228" i="9"/>
  <c r="C227" i="9"/>
  <c r="C226" i="9"/>
  <c r="C225" i="9"/>
  <c r="C224" i="9"/>
  <c r="C223" i="9"/>
  <c r="C222" i="9"/>
  <c r="C221" i="9"/>
  <c r="C220" i="9"/>
  <c r="C219" i="9"/>
  <c r="C218" i="9"/>
  <c r="C217" i="9"/>
  <c r="C216" i="9"/>
  <c r="C215" i="9"/>
  <c r="C214" i="9"/>
  <c r="C213" i="9"/>
  <c r="C212" i="9"/>
  <c r="C211" i="9"/>
  <c r="C210" i="9"/>
  <c r="C209" i="9"/>
  <c r="C208" i="9"/>
  <c r="C207" i="9"/>
  <c r="C206" i="9"/>
  <c r="C205" i="9"/>
  <c r="C204" i="9"/>
  <c r="C203" i="9"/>
  <c r="C202" i="9"/>
  <c r="C201" i="9"/>
  <c r="C200" i="9"/>
  <c r="C199" i="9"/>
  <c r="C198" i="9"/>
  <c r="C197" i="9"/>
  <c r="C196" i="9"/>
  <c r="C195" i="9"/>
  <c r="C194" i="9"/>
  <c r="C193" i="9"/>
  <c r="C192" i="9"/>
  <c r="C191" i="9"/>
  <c r="C190" i="9"/>
  <c r="C189" i="9"/>
  <c r="C188" i="9"/>
  <c r="C187" i="9"/>
  <c r="C186" i="9"/>
  <c r="C185" i="9"/>
  <c r="C184" i="9"/>
  <c r="C183" i="9"/>
  <c r="C182" i="9"/>
  <c r="C181" i="9"/>
  <c r="C180" i="9"/>
  <c r="C179" i="9"/>
  <c r="C178" i="9"/>
  <c r="C177" i="9"/>
  <c r="C176" i="9"/>
  <c r="C175" i="9"/>
  <c r="C174" i="9"/>
  <c r="C173" i="9"/>
  <c r="C172" i="9"/>
  <c r="C171" i="9"/>
  <c r="C170" i="9"/>
  <c r="C169" i="9"/>
  <c r="C168" i="9"/>
  <c r="C167" i="9"/>
  <c r="C166" i="9"/>
  <c r="C165" i="9"/>
  <c r="C164" i="9"/>
  <c r="C163" i="9"/>
  <c r="C162" i="9"/>
  <c r="C161" i="9"/>
  <c r="C160" i="9"/>
  <c r="C159" i="9"/>
  <c r="C158" i="9"/>
  <c r="C157" i="9"/>
  <c r="C156" i="9"/>
  <c r="C155" i="9"/>
  <c r="C154" i="9"/>
  <c r="C153" i="9"/>
  <c r="C152" i="9"/>
  <c r="C151" i="9"/>
  <c r="C150" i="9"/>
  <c r="C149" i="9"/>
  <c r="C148" i="9"/>
  <c r="C147" i="9"/>
  <c r="C146" i="9"/>
  <c r="C145" i="9"/>
  <c r="C144" i="9"/>
  <c r="C143" i="9"/>
  <c r="C142" i="9"/>
  <c r="C141" i="9"/>
  <c r="C140" i="9"/>
  <c r="C139" i="9"/>
  <c r="C138" i="9"/>
  <c r="C137" i="9"/>
  <c r="C136" i="9"/>
  <c r="C135" i="9"/>
  <c r="C134" i="9"/>
  <c r="C133" i="9"/>
  <c r="C132" i="9"/>
  <c r="C131" i="9"/>
  <c r="C130" i="9"/>
  <c r="C129" i="9"/>
  <c r="C128" i="9"/>
  <c r="C127" i="9"/>
  <c r="C126" i="9"/>
  <c r="C125" i="9"/>
  <c r="C124" i="9"/>
  <c r="C123" i="9"/>
  <c r="C122" i="9"/>
  <c r="C121" i="9"/>
  <c r="C120" i="9"/>
  <c r="C119" i="9"/>
  <c r="C118" i="9"/>
  <c r="C117" i="9"/>
  <c r="C116" i="9"/>
  <c r="C115" i="9"/>
  <c r="C114" i="9"/>
  <c r="C112" i="9"/>
  <c r="C111" i="9"/>
  <c r="C110" i="9"/>
  <c r="C109" i="9"/>
  <c r="C108" i="9"/>
  <c r="C107" i="9"/>
  <c r="C106" i="9"/>
  <c r="C105" i="9"/>
  <c r="C92" i="9"/>
  <c r="C91" i="9"/>
  <c r="C90" i="9"/>
  <c r="C86" i="9"/>
  <c r="C85" i="9"/>
  <c r="C84" i="9"/>
  <c r="C83" i="9"/>
  <c r="C82" i="9"/>
  <c r="C81" i="9"/>
  <c r="C80" i="9"/>
  <c r="C79" i="9"/>
  <c r="C78" i="9"/>
  <c r="C77" i="9"/>
  <c r="C76" i="9"/>
  <c r="C75" i="9"/>
  <c r="C74" i="9"/>
  <c r="C73" i="9"/>
  <c r="C72" i="9"/>
  <c r="C71" i="9"/>
  <c r="C70" i="9"/>
  <c r="C69" i="9"/>
  <c r="C68" i="9"/>
  <c r="C67" i="9"/>
  <c r="C66" i="9"/>
  <c r="C65" i="9"/>
  <c r="C64" i="9"/>
  <c r="C63" i="9"/>
  <c r="C62" i="9"/>
  <c r="C61" i="9"/>
  <c r="C60" i="9"/>
  <c r="C59" i="9"/>
  <c r="C58" i="9"/>
  <c r="C57" i="9"/>
  <c r="C56" i="9"/>
  <c r="C55" i="9"/>
  <c r="C54" i="9"/>
  <c r="C53" i="9"/>
  <c r="C52" i="9"/>
  <c r="C51" i="9"/>
  <c r="C50" i="9"/>
  <c r="C49" i="9"/>
  <c r="C48" i="9"/>
  <c r="C47" i="9"/>
  <c r="C46" i="9"/>
  <c r="C45" i="9"/>
  <c r="C44" i="9"/>
  <c r="C43" i="9"/>
  <c r="C42" i="9"/>
  <c r="C41" i="9"/>
  <c r="C40" i="9"/>
  <c r="C39" i="9"/>
  <c r="C38" i="9"/>
  <c r="C37" i="9"/>
  <c r="C36" i="9"/>
  <c r="C35" i="9"/>
  <c r="C34" i="9"/>
  <c r="C33" i="9"/>
  <c r="C32" i="9"/>
  <c r="C31" i="9"/>
  <c r="C30" i="9"/>
  <c r="C29" i="9"/>
  <c r="C28" i="9"/>
  <c r="C27" i="9"/>
  <c r="C26" i="9"/>
  <c r="C25" i="9"/>
  <c r="C24" i="9"/>
  <c r="C23" i="9"/>
  <c r="C22" i="9"/>
  <c r="C21" i="9"/>
</calcChain>
</file>

<file path=xl/sharedStrings.xml><?xml version="1.0" encoding="utf-8"?>
<sst xmlns="http://schemas.openxmlformats.org/spreadsheetml/2006/main" count="210" uniqueCount="71">
  <si>
    <t>Explotación de minas y canteras</t>
  </si>
  <si>
    <t>Construcción</t>
  </si>
  <si>
    <t>Período</t>
  </si>
  <si>
    <t>f</t>
  </si>
  <si>
    <t>m</t>
  </si>
  <si>
    <t>a</t>
  </si>
  <si>
    <t>j</t>
  </si>
  <si>
    <t>s</t>
  </si>
  <si>
    <t>o</t>
  </si>
  <si>
    <t>n</t>
  </si>
  <si>
    <t>d</t>
  </si>
  <si>
    <t>Índice</t>
  </si>
  <si>
    <t>IMAE</t>
  </si>
  <si>
    <t>Fuente: Banco de Guatemala</t>
  </si>
  <si>
    <t>Agricultura, ganadería, silvicultura y pesca</t>
  </si>
  <si>
    <t>Actividades de alojamiento y de servicio de comidas</t>
  </si>
  <si>
    <t>Actividades financieras y de seguros</t>
  </si>
  <si>
    <t>Actividades inmobiliarias</t>
  </si>
  <si>
    <t>Enseñanza</t>
  </si>
  <si>
    <t>Otras actividades de servicios</t>
  </si>
  <si>
    <t>Serie tendencia-ciclo</t>
  </si>
  <si>
    <t>SISTEMA DE CUENTAS NACIONALES</t>
  </si>
  <si>
    <t>Índice Mensual de la Actividad Económica (IMAE)</t>
  </si>
  <si>
    <t>Año de referencia 2013</t>
  </si>
  <si>
    <t xml:space="preserve"> </t>
  </si>
  <si>
    <t>Cuadro de la serie agregada del IMAE: índice original y de tendencia-ciclo.</t>
  </si>
  <si>
    <t>Cuadro del IMAE de la serie original, por componentes.</t>
  </si>
  <si>
    <t>Cuadro del IMAE de la tasa de variación interanual de la serie original, por componentes.</t>
  </si>
  <si>
    <t>Índice mensual, serie original y de tendencia-ciclo</t>
  </si>
  <si>
    <t>Año de referencia 2013 = 100</t>
  </si>
  <si>
    <t>Cuadro 1</t>
  </si>
  <si>
    <r>
      <t xml:space="preserve">Serie original </t>
    </r>
    <r>
      <rPr>
        <b/>
        <vertAlign val="superscript"/>
        <sz val="12"/>
        <color theme="0"/>
        <rFont val="Century Schoolbook"/>
        <family val="1"/>
      </rPr>
      <t>1/</t>
    </r>
  </si>
  <si>
    <r>
      <rPr>
        <vertAlign val="superscript"/>
        <sz val="10"/>
        <color theme="1"/>
        <rFont val="Century Schoolbook"/>
        <family val="1"/>
      </rPr>
      <t>1/</t>
    </r>
    <r>
      <rPr>
        <sz val="10"/>
        <color theme="1"/>
        <rFont val="Century Schoolbook"/>
        <family val="1"/>
      </rPr>
      <t xml:space="preserve"> Cifras preliminares</t>
    </r>
  </si>
  <si>
    <t>1.</t>
  </si>
  <si>
    <t>2.</t>
  </si>
  <si>
    <t>3.</t>
  </si>
  <si>
    <t>A</t>
  </si>
  <si>
    <t>B</t>
  </si>
  <si>
    <t>C</t>
  </si>
  <si>
    <t>D-E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</si>
  <si>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</si>
  <si>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</si>
  <si>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</si>
  <si>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</si>
  <si>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</si>
  <si>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</si>
  <si>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</si>
  <si>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</si>
  <si>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</si>
  <si>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</si>
  <si>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</si>
  <si>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</si>
  <si>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R-S-T-U</t>
  </si>
  <si>
    <t>Suministro de electricidad, agua y saneamiento</t>
  </si>
  <si>
    <t>Comercio y reparación de vehículos</t>
  </si>
  <si>
    <t>Salud</t>
  </si>
  <si>
    <t>Cuadro 2</t>
  </si>
  <si>
    <r>
      <t>Índice Mensual de la Actividad Económica (IMAE)</t>
    </r>
    <r>
      <rPr>
        <b/>
        <vertAlign val="superscript"/>
        <sz val="12"/>
        <color theme="1"/>
        <rFont val="Century Schoolbook"/>
        <family val="1"/>
      </rPr>
      <t>1/</t>
    </r>
  </si>
  <si>
    <t>Cuadro 3</t>
  </si>
  <si>
    <t xml:space="preserve">Tasa de variación interanual del IMAE de la serie original </t>
  </si>
  <si>
    <t>Serie original del IMAE</t>
  </si>
  <si>
    <t>Variación Interanual</t>
  </si>
  <si>
    <t>Regresar al índice</t>
  </si>
  <si>
    <t>Industrias manufac-tureras</t>
  </si>
  <si>
    <t>Transporte y almacena-miento</t>
  </si>
  <si>
    <t>Información y comunica-ciones</t>
  </si>
  <si>
    <t>Actividades profesionales científicas y técnicas</t>
  </si>
  <si>
    <t>Actividades de servicios administra-tivos y de apoyo</t>
  </si>
  <si>
    <t>Administra-ción pública y defensa</t>
  </si>
  <si>
    <t>Impuestos netos de subvenciones a los productos</t>
  </si>
  <si>
    <t>ÍNDICE MENSUAL DE LA ACTIVIDAD ECONÓMICA. AÑOS 2013 - 2023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</si>
</sst>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#,##0.0_-;[Red]\-#,##0.0_-;&quot;-&quot;?_-;_-@_-"/>
  </numFmts>
  <fonts count="32" x14ac:knownFonts="1">
    <font>
      <sz val="10"/>
      <color theme="1"/>
      <name val="Consolas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entury Schoolbook"/>
      <family val="1"/>
    </font>
    <font>
      <sz val="10"/>
      <color theme="4" tint="-0.249977111117893"/>
      <name val="Century Schoolbook"/>
      <family val="1"/>
    </font>
    <font>
      <i/>
      <sz val="10"/>
      <name val="Century Schoolbook"/>
      <family val="1"/>
    </font>
    <font>
      <sz val="16"/>
      <name val="Century Schoolbook"/>
      <family val="1"/>
    </font>
    <font>
      <b/>
      <sz val="16"/>
      <color theme="0"/>
      <name val="Century Schoolbook"/>
      <family val="1"/>
    </font>
    <font>
      <sz val="12"/>
      <name val="Century Schoolbook"/>
      <family val="1"/>
    </font>
    <font>
      <b/>
      <sz val="12"/>
      <name val="Century Schoolbook"/>
      <family val="1"/>
    </font>
    <font>
      <sz val="11"/>
      <name val="Century Schoolbook"/>
      <family val="1"/>
    </font>
    <font>
      <b/>
      <sz val="11"/>
      <name val="Century Schoolbook"/>
      <family val="1"/>
    </font>
    <font>
      <sz val="10"/>
      <color indexed="8"/>
      <name val="Arial"/>
      <family val="2"/>
    </font>
    <font>
      <sz val="10"/>
      <name val="Tahoma"/>
      <family val="2"/>
    </font>
    <font>
      <b/>
      <sz val="12"/>
      <color theme="1"/>
      <name val="Century Schoolbook"/>
      <family val="1"/>
    </font>
    <font>
      <sz val="12"/>
      <color theme="1"/>
      <name val="Century Schoolbook"/>
      <family val="1"/>
    </font>
    <font>
      <sz val="10"/>
      <color theme="1"/>
      <name val="Century Schoolbook"/>
      <family val="1"/>
    </font>
    <font>
      <b/>
      <sz val="10"/>
      <color theme="1"/>
      <name val="Century Schoolbook"/>
      <family val="1"/>
    </font>
    <font>
      <b/>
      <sz val="9"/>
      <color theme="0"/>
      <name val="Century Schoolbook"/>
      <family val="1"/>
    </font>
    <font>
      <sz val="9"/>
      <color theme="1"/>
      <name val="Century Schoolbook"/>
      <family val="1"/>
    </font>
    <font>
      <sz val="12"/>
      <color rgb="FF44546A"/>
      <name val="Century Schoolbook"/>
      <family val="1"/>
    </font>
    <font>
      <sz val="12"/>
      <color theme="0"/>
      <name val="Century Schoolbook"/>
      <family val="1"/>
    </font>
    <font>
      <b/>
      <sz val="12"/>
      <color theme="0"/>
      <name val="Century Schoolbook"/>
      <family val="1"/>
    </font>
    <font>
      <b/>
      <vertAlign val="superscript"/>
      <sz val="12"/>
      <color theme="0"/>
      <name val="Century Schoolbook"/>
      <family val="1"/>
    </font>
    <font>
      <vertAlign val="superscript"/>
      <sz val="10"/>
      <color theme="1"/>
      <name val="Century Schoolbook"/>
      <family val="1"/>
    </font>
    <font>
      <b/>
      <sz val="11"/>
      <color theme="1"/>
      <name val="Century Schoolbook"/>
      <family val="1"/>
    </font>
    <font>
      <sz val="11"/>
      <color theme="0"/>
      <name val="Century Schoolbook"/>
      <family val="1"/>
    </font>
    <font>
      <b/>
      <vertAlign val="superscript"/>
      <sz val="12"/>
      <color theme="1"/>
      <name val="Century Schoolbook"/>
      <family val="1"/>
    </font>
    <font>
      <u/>
      <sz val="10"/>
      <color theme="1"/>
      <name val="Century Schoolbook"/>
      <family val="1"/>
    </font>
    <font>
      <b/>
      <sz val="10"/>
      <color theme="0"/>
      <name val="Segoe UI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536C42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333F50"/>
        <bgColor indexed="64"/>
      </patternFill>
    </fill>
  </fills>
  <borders count="2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indexed="64"/>
      </left>
      <right style="thin">
        <color theme="0"/>
      </right>
      <top style="thin">
        <color indexed="64"/>
      </top>
      <bottom/>
      <diagonal/>
    </border>
    <border>
      <left style="thin">
        <color indexed="64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/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auto="1"/>
      </right>
      <top style="thin">
        <color theme="0"/>
      </top>
      <bottom style="thin">
        <color indexed="64"/>
      </bottom>
      <diagonal/>
    </border>
  </borders>
  <cellStyleXfs count="17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0" fontId="2" fillId="0" borderId="0"/>
    <xf numFmtId="0" fontId="4" fillId="0" borderId="0"/>
    <xf numFmtId="0" fontId="4" fillId="0" borderId="0">
      <alignment vertical="top"/>
    </xf>
    <xf numFmtId="0" fontId="14" fillId="0" borderId="0">
      <alignment vertical="top"/>
    </xf>
    <xf numFmtId="164" fontId="1" fillId="0" borderId="0" applyFont="0" applyFill="0" applyBorder="0" applyAlignment="0" applyProtection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15" fillId="0" borderId="0"/>
    <xf numFmtId="0" fontId="1" fillId="0" borderId="0"/>
    <xf numFmtId="0" fontId="1" fillId="0" borderId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4" fillId="0" borderId="0">
      <alignment vertical="top"/>
    </xf>
  </cellStyleXfs>
  <cellXfs count="83">
    <xf numFmtId="0" fontId="0" fillId="0" borderId="0" xfId="0"/>
    <xf numFmtId="0" fontId="5" fillId="0" borderId="0" xfId="4" applyFont="1" applyFill="1" applyBorder="1" applyAlignment="1"/>
    <xf numFmtId="0" fontId="5" fillId="0" borderId="0" xfId="5" applyFont="1">
      <alignment vertical="top"/>
    </xf>
    <xf numFmtId="0" fontId="5" fillId="0" borderId="0" xfId="4" applyFont="1" applyFill="1" applyBorder="1" applyAlignment="1">
      <alignment vertical="top"/>
    </xf>
    <xf numFmtId="0" fontId="5" fillId="0" borderId="0" xfId="4" applyFont="1" applyBorder="1" applyAlignment="1">
      <alignment vertical="top"/>
    </xf>
    <xf numFmtId="49" fontId="5" fillId="0" borderId="0" xfId="4" applyNumberFormat="1" applyFont="1" applyBorder="1" applyAlignment="1">
      <alignment vertical="top"/>
    </xf>
    <xf numFmtId="0" fontId="6" fillId="2" borderId="0" xfId="5" applyFont="1" applyFill="1" applyBorder="1" applyAlignment="1"/>
    <xf numFmtId="0" fontId="7" fillId="0" borderId="0" xfId="4" applyFont="1" applyBorder="1" applyAlignment="1">
      <alignment vertical="top"/>
    </xf>
    <xf numFmtId="0" fontId="8" fillId="0" borderId="0" xfId="4" applyFont="1" applyBorder="1" applyAlignment="1">
      <alignment vertical="top"/>
    </xf>
    <xf numFmtId="0" fontId="8" fillId="0" borderId="0" xfId="5" applyFont="1">
      <alignment vertical="top"/>
    </xf>
    <xf numFmtId="0" fontId="10" fillId="0" borderId="0" xfId="4" applyFont="1" applyBorder="1" applyAlignment="1">
      <alignment vertical="top"/>
    </xf>
    <xf numFmtId="0" fontId="10" fillId="0" borderId="0" xfId="5" applyFont="1">
      <alignment vertical="top"/>
    </xf>
    <xf numFmtId="0" fontId="12" fillId="0" borderId="0" xfId="4" applyFont="1" applyBorder="1" applyAlignment="1">
      <alignment vertical="top"/>
    </xf>
    <xf numFmtId="0" fontId="12" fillId="0" borderId="0" xfId="5" applyFont="1">
      <alignment vertical="top"/>
    </xf>
    <xf numFmtId="49" fontId="5" fillId="0" borderId="11" xfId="4" applyNumberFormat="1" applyFont="1" applyBorder="1" applyAlignment="1">
      <alignment vertical="top"/>
    </xf>
    <xf numFmtId="0" fontId="5" fillId="0" borderId="1" xfId="4" applyFont="1" applyFill="1" applyBorder="1" applyAlignment="1">
      <alignment vertical="top"/>
    </xf>
    <xf numFmtId="0" fontId="0" fillId="0" borderId="13" xfId="0" applyBorder="1"/>
    <xf numFmtId="0" fontId="13" fillId="0" borderId="3" xfId="4" applyFont="1" applyFill="1" applyBorder="1" applyAlignment="1">
      <alignment horizontal="justify" vertical="top" wrapText="1"/>
    </xf>
    <xf numFmtId="0" fontId="12" fillId="0" borderId="3" xfId="4" applyFont="1" applyFill="1" applyBorder="1" applyAlignment="1">
      <alignment horizontal="justify" vertical="top" wrapText="1"/>
    </xf>
    <xf numFmtId="0" fontId="12" fillId="0" borderId="0" xfId="4" applyFont="1" applyFill="1" applyBorder="1" applyAlignment="1">
      <alignment horizontal="center" wrapText="1"/>
    </xf>
    <xf numFmtId="49" fontId="12" fillId="0" borderId="12" xfId="4" applyNumberFormat="1" applyFont="1" applyFill="1" applyBorder="1" applyAlignment="1">
      <alignment horizontal="center" vertical="top" wrapText="1"/>
    </xf>
    <xf numFmtId="0" fontId="5" fillId="0" borderId="5" xfId="5" applyFont="1" applyBorder="1">
      <alignment vertical="top"/>
    </xf>
    <xf numFmtId="0" fontId="16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21" fillId="0" borderId="0" xfId="0" applyFont="1"/>
    <xf numFmtId="165" fontId="22" fillId="2" borderId="4" xfId="0" applyNumberFormat="1" applyFont="1" applyFill="1" applyBorder="1" applyAlignment="1">
      <alignment horizontal="center" vertical="center"/>
    </xf>
    <xf numFmtId="165" fontId="22" fillId="2" borderId="6" xfId="0" applyNumberFormat="1" applyFont="1" applyFill="1" applyBorder="1" applyAlignment="1">
      <alignment horizontal="center" vertical="center"/>
    </xf>
    <xf numFmtId="165" fontId="22" fillId="4" borderId="2" xfId="0" applyNumberFormat="1" applyFont="1" applyFill="1" applyBorder="1" applyAlignment="1">
      <alignment horizontal="center" vertical="center"/>
    </xf>
    <xf numFmtId="165" fontId="22" fillId="5" borderId="2" xfId="0" applyNumberFormat="1" applyFont="1" applyFill="1" applyBorder="1" applyAlignment="1">
      <alignment horizontal="center" vertical="center"/>
    </xf>
    <xf numFmtId="165" fontId="22" fillId="4" borderId="4" xfId="0" applyNumberFormat="1" applyFont="1" applyFill="1" applyBorder="1" applyAlignment="1">
      <alignment horizontal="center" vertical="center"/>
    </xf>
    <xf numFmtId="165" fontId="22" fillId="5" borderId="4" xfId="0" applyNumberFormat="1" applyFont="1" applyFill="1" applyBorder="1" applyAlignment="1">
      <alignment horizontal="center" vertical="center"/>
    </xf>
    <xf numFmtId="165" fontId="22" fillId="4" borderId="6" xfId="0" applyNumberFormat="1" applyFont="1" applyFill="1" applyBorder="1" applyAlignment="1">
      <alignment horizontal="center" vertical="center"/>
    </xf>
    <xf numFmtId="165" fontId="22" fillId="5" borderId="6" xfId="0" applyNumberFormat="1" applyFont="1" applyFill="1" applyBorder="1" applyAlignment="1">
      <alignment horizontal="center" vertical="center"/>
    </xf>
    <xf numFmtId="165" fontId="22" fillId="2" borderId="2" xfId="0" applyNumberFormat="1" applyFont="1" applyFill="1" applyBorder="1" applyAlignment="1">
      <alignment horizontal="center" vertical="center"/>
    </xf>
    <xf numFmtId="0" fontId="23" fillId="0" borderId="0" xfId="0" applyFont="1"/>
    <xf numFmtId="0" fontId="24" fillId="0" borderId="0" xfId="0" applyFont="1"/>
    <xf numFmtId="0" fontId="23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17" fontId="22" fillId="2" borderId="4" xfId="0" applyNumberFormat="1" applyFont="1" applyFill="1" applyBorder="1" applyAlignment="1">
      <alignment horizontal="center" vertical="center"/>
    </xf>
    <xf numFmtId="17" fontId="22" fillId="2" borderId="6" xfId="0" applyNumberFormat="1" applyFont="1" applyFill="1" applyBorder="1" applyAlignment="1">
      <alignment horizontal="center" vertical="center"/>
    </xf>
    <xf numFmtId="17" fontId="22" fillId="4" borderId="2" xfId="0" applyNumberFormat="1" applyFont="1" applyFill="1" applyBorder="1" applyAlignment="1">
      <alignment horizontal="center" vertical="center"/>
    </xf>
    <xf numFmtId="17" fontId="22" fillId="4" borderId="4" xfId="0" applyNumberFormat="1" applyFont="1" applyFill="1" applyBorder="1" applyAlignment="1">
      <alignment horizontal="center" vertical="center"/>
    </xf>
    <xf numFmtId="17" fontId="22" fillId="4" borderId="6" xfId="0" applyNumberFormat="1" applyFont="1" applyFill="1" applyBorder="1" applyAlignment="1">
      <alignment horizontal="center" vertical="center"/>
    </xf>
    <xf numFmtId="17" fontId="22" fillId="2" borderId="2" xfId="0" applyNumberFormat="1" applyFont="1" applyFill="1" applyBorder="1" applyAlignment="1">
      <alignment horizontal="center" vertical="center"/>
    </xf>
    <xf numFmtId="0" fontId="23" fillId="0" borderId="0" xfId="0" applyFont="1" applyBorder="1"/>
    <xf numFmtId="0" fontId="17" fillId="0" borderId="0" xfId="0" applyFont="1" applyBorder="1"/>
    <xf numFmtId="49" fontId="5" fillId="0" borderId="13" xfId="4" applyNumberFormat="1" applyFont="1" applyFill="1" applyBorder="1" applyAlignment="1">
      <alignment horizontal="center" vertical="top" wrapText="1"/>
    </xf>
    <xf numFmtId="0" fontId="18" fillId="0" borderId="3" xfId="0" applyFont="1" applyBorder="1" applyAlignment="1">
      <alignment vertical="center"/>
    </xf>
    <xf numFmtId="49" fontId="5" fillId="0" borderId="13" xfId="4" applyNumberFormat="1" applyFont="1" applyFill="1" applyBorder="1" applyAlignment="1">
      <alignment horizontal="center" vertical="center" wrapText="1"/>
    </xf>
    <xf numFmtId="0" fontId="27" fillId="0" borderId="0" xfId="0" applyFont="1"/>
    <xf numFmtId="0" fontId="19" fillId="0" borderId="0" xfId="0" applyFont="1" applyFill="1" applyBorder="1"/>
    <xf numFmtId="0" fontId="27" fillId="0" borderId="0" xfId="0" applyFont="1" applyFill="1" applyBorder="1"/>
    <xf numFmtId="0" fontId="18" fillId="0" borderId="0" xfId="0" applyFont="1" applyFill="1" applyBorder="1"/>
    <xf numFmtId="17" fontId="20" fillId="0" borderId="0" xfId="3" applyNumberFormat="1" applyFont="1" applyFill="1" applyBorder="1" applyAlignment="1">
      <alignment horizontal="center" vertical="center" wrapText="1"/>
    </xf>
    <xf numFmtId="0" fontId="21" fillId="0" borderId="0" xfId="0" applyFont="1" applyFill="1" applyBorder="1"/>
    <xf numFmtId="17" fontId="22" fillId="0" borderId="0" xfId="0" applyNumberFormat="1" applyFont="1" applyFill="1" applyBorder="1" applyAlignment="1">
      <alignment horizontal="center" vertical="center"/>
    </xf>
    <xf numFmtId="165" fontId="22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Border="1"/>
    <xf numFmtId="0" fontId="28" fillId="0" borderId="8" xfId="0" applyFont="1" applyBorder="1"/>
    <xf numFmtId="0" fontId="28" fillId="0" borderId="0" xfId="0" applyFont="1" applyFill="1" applyBorder="1"/>
    <xf numFmtId="0" fontId="30" fillId="0" borderId="0" xfId="0" applyFont="1" applyAlignment="1">
      <alignment wrapText="1"/>
    </xf>
    <xf numFmtId="165" fontId="18" fillId="0" borderId="0" xfId="0" applyNumberFormat="1" applyFont="1"/>
    <xf numFmtId="3" fontId="31" fillId="8" borderId="14" xfId="16" applyNumberFormat="1" applyFont="1" applyFill="1" applyBorder="1" applyAlignment="1">
      <alignment horizontal="center" vertical="center" wrapText="1"/>
    </xf>
    <xf numFmtId="17" fontId="31" fillId="3" borderId="7" xfId="3" applyNumberFormat="1" applyFont="1" applyFill="1" applyBorder="1" applyAlignment="1">
      <alignment horizontal="center" vertical="center" wrapText="1"/>
    </xf>
    <xf numFmtId="3" fontId="31" fillId="8" borderId="19" xfId="16" applyNumberFormat="1" applyFont="1" applyFill="1" applyBorder="1" applyAlignment="1">
      <alignment horizontal="center" vertical="center" wrapText="1"/>
    </xf>
    <xf numFmtId="3" fontId="31" fillId="8" borderId="20" xfId="16" applyNumberFormat="1" applyFont="1" applyFill="1" applyBorder="1" applyAlignment="1">
      <alignment horizontal="center" vertical="center" wrapText="1"/>
    </xf>
    <xf numFmtId="0" fontId="16" fillId="0" borderId="8" xfId="0" applyFont="1" applyBorder="1"/>
    <xf numFmtId="0" fontId="17" fillId="0" borderId="8" xfId="0" applyFont="1" applyBorder="1"/>
    <xf numFmtId="0" fontId="9" fillId="6" borderId="9" xfId="5" applyFont="1" applyFill="1" applyBorder="1" applyAlignment="1">
      <alignment horizontal="center" vertical="center" wrapText="1"/>
    </xf>
    <xf numFmtId="0" fontId="9" fillId="6" borderId="10" xfId="5" applyFont="1" applyFill="1" applyBorder="1" applyAlignment="1">
      <alignment horizontal="center" vertical="center" wrapText="1"/>
    </xf>
    <xf numFmtId="0" fontId="11" fillId="7" borderId="11" xfId="5" applyFont="1" applyFill="1" applyBorder="1" applyAlignment="1">
      <alignment horizontal="center" vertical="center" wrapText="1"/>
    </xf>
    <xf numFmtId="0" fontId="11" fillId="7" borderId="1" xfId="5" applyFont="1" applyFill="1" applyBorder="1" applyAlignment="1">
      <alignment horizontal="center" vertical="center" wrapText="1"/>
    </xf>
    <xf numFmtId="0" fontId="11" fillId="7" borderId="12" xfId="5" applyFont="1" applyFill="1" applyBorder="1" applyAlignment="1">
      <alignment horizontal="center" vertical="center" wrapText="1"/>
    </xf>
    <xf numFmtId="0" fontId="11" fillId="7" borderId="5" xfId="5" applyFont="1" applyFill="1" applyBorder="1" applyAlignment="1">
      <alignment horizontal="center" vertical="center" wrapText="1"/>
    </xf>
    <xf numFmtId="3" fontId="31" fillId="8" borderId="16" xfId="16" applyNumberFormat="1" applyFont="1" applyFill="1" applyBorder="1" applyAlignment="1">
      <alignment horizontal="center" vertical="center" wrapText="1"/>
    </xf>
    <xf numFmtId="3" fontId="31" fillId="8" borderId="17" xfId="16" applyNumberFormat="1" applyFont="1" applyFill="1" applyBorder="1" applyAlignment="1">
      <alignment horizontal="center" vertical="center" wrapText="1"/>
    </xf>
    <xf numFmtId="17" fontId="31" fillId="3" borderId="7" xfId="3" applyNumberFormat="1" applyFont="1" applyFill="1" applyBorder="1" applyAlignment="1">
      <alignment horizontal="center" vertical="center" wrapText="1"/>
    </xf>
    <xf numFmtId="3" fontId="31" fillId="8" borderId="18" xfId="16" applyNumberFormat="1" applyFont="1" applyFill="1" applyBorder="1" applyAlignment="1">
      <alignment horizontal="center" vertical="center" wrapText="1"/>
    </xf>
    <xf numFmtId="3" fontId="31" fillId="8" borderId="1" xfId="16" applyNumberFormat="1" applyFont="1" applyFill="1" applyBorder="1" applyAlignment="1">
      <alignment horizontal="center" vertical="center" wrapText="1"/>
    </xf>
    <xf numFmtId="3" fontId="31" fillId="8" borderId="15" xfId="16" applyNumberFormat="1" applyFont="1" applyFill="1" applyBorder="1" applyAlignment="1">
      <alignment horizontal="center" vertical="center" wrapText="1"/>
    </xf>
    <xf numFmtId="3" fontId="31" fillId="8" borderId="14" xfId="16" applyNumberFormat="1" applyFont="1" applyFill="1" applyBorder="1" applyAlignment="1">
      <alignment horizontal="center" vertical="center" wrapText="1"/>
    </xf>
  </cellXfs>
  <cellStyles count="17">
    <cellStyle name="Estilo 1" xfId="6"/>
    <cellStyle name="Millares 2" xfId="2"/>
    <cellStyle name="Millares 3" xfId="7"/>
    <cellStyle name="Normal" xfId="0" builtinId="0"/>
    <cellStyle name="Normal 2" xfId="1"/>
    <cellStyle name="Normal 2 2" xfId="8"/>
    <cellStyle name="Normal 2 2 2" xfId="9"/>
    <cellStyle name="Normal 2 3" xfId="10"/>
    <cellStyle name="Normal 2 4" xfId="11"/>
    <cellStyle name="Normal 3" xfId="5"/>
    <cellStyle name="Normal 3 2" xfId="3"/>
    <cellStyle name="Normal 4" xfId="12"/>
    <cellStyle name="Normal 4 2" xfId="4"/>
    <cellStyle name="Normal 5" xfId="13"/>
    <cellStyle name="Normal_Cuadros de Salida CNT 2001-2006" xfId="16"/>
    <cellStyle name="Porcentaje 2" xfId="14"/>
    <cellStyle name="Porcentual 2" xfId="15"/>
  </cellStyles>
  <dxfs count="0"/>
  <tableStyles count="0" defaultTableStyle="TableStyleMedium2" defaultPivotStyle="PivotStyleLight16"/>
  <colors>
    <mruColors>
      <color rgb="FF3E6CA4"/>
      <color rgb="FF3E6C40"/>
      <color rgb="FF44546A"/>
      <color rgb="FF556A85"/>
      <color rgb="FFADDB7B"/>
      <color rgb="FF7CBF33"/>
      <color rgb="FF00FF00"/>
      <color rgb="FFBEE395"/>
      <color rgb="FF663300"/>
      <color rgb="FF9966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chartsheet" Target="chartsheets/sheet1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0"/>
            </a:pPr>
            <a:r>
              <a:rPr lang="es-CL" sz="2400" b="0">
                <a:latin typeface="Arial Narrow" pitchFamily="34" charset="0"/>
              </a:rPr>
              <a:t>Índice</a:t>
            </a:r>
            <a:r>
              <a:rPr lang="es-CL" sz="2400" b="0" baseline="0">
                <a:latin typeface="Arial Narrow" pitchFamily="34" charset="0"/>
              </a:rPr>
              <a:t> Mensual de la Actividad Económica</a:t>
            </a:r>
          </a:p>
          <a:p>
            <a:pPr>
              <a:defRPr sz="1600" b="0"/>
            </a:pPr>
            <a:r>
              <a:rPr lang="es-CL" sz="1600" b="0" baseline="0">
                <a:latin typeface="Arial Narrow" pitchFamily="34" charset="0"/>
              </a:rPr>
              <a:t>Variaciones Porcentuales Interanuales </a:t>
            </a:r>
          </a:p>
          <a:p>
            <a:pPr>
              <a:defRPr sz="1600" b="0"/>
            </a:pPr>
            <a:r>
              <a:rPr lang="es-CL" sz="1600" b="0" baseline="0">
                <a:latin typeface="Arial Narrow" pitchFamily="34" charset="0"/>
              </a:rPr>
              <a:t>Período: Enero 2019 - Abril 2023</a:t>
            </a:r>
            <a:endParaRPr lang="es-CL" sz="1600" b="0">
              <a:latin typeface="Arial Narrow" pitchFamily="34" charset="0"/>
            </a:endParaRPr>
          </a:p>
        </c:rich>
      </c:tx>
      <c:layout>
        <c:manualLayout>
          <c:xMode val="edge"/>
          <c:yMode val="edge"/>
          <c:x val="0.22467426680959401"/>
          <c:y val="1.2121212121212121E-2"/>
        </c:manualLayout>
      </c:layout>
      <c:overlay val="0"/>
      <c:spPr>
        <a:solidFill>
          <a:schemeClr val="bg1"/>
        </a:solidFill>
      </c:spPr>
    </c:title>
    <c:autoTitleDeleted val="0"/>
    <c:plotArea>
      <c:layout>
        <c:manualLayout>
          <c:layoutTarget val="inner"/>
          <c:xMode val="edge"/>
          <c:yMode val="edge"/>
          <c:x val="3.9107836006911208E-2"/>
          <c:y val="0.16039385985842677"/>
          <c:w val="0.91863736263736262"/>
          <c:h val="0.69893199713672149"/>
        </c:manualLayout>
      </c:layout>
      <c:barChart>
        <c:barDir val="col"/>
        <c:grouping val="clustered"/>
        <c:varyColors val="0"/>
        <c:ser>
          <c:idx val="1"/>
          <c:order val="0"/>
          <c:tx>
            <c:v>IMAE Original</c:v>
          </c:tx>
          <c:spPr>
            <a:solidFill>
              <a:srgbClr val="3E6CA4"/>
            </a:solidFill>
            <a:ln w="41275" cap="sq">
              <a:noFill/>
              <a:miter lim="800000"/>
            </a:ln>
          </c:spPr>
          <c:invertIfNegative val="0"/>
          <c:dLbls>
            <c:dLbl>
              <c:idx val="39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78D9-4960-9507-ED66F26FA64B}"/>
                </c:ext>
              </c:extLst>
            </c:dLbl>
            <c:dLbl>
              <c:idx val="50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DC4E-481B-9A3C-A67CDBD47040}"/>
                </c:ext>
              </c:extLst>
            </c:dLbl>
            <c:dLbl>
              <c:idx val="51"/>
              <c:layout>
                <c:manualLayout>
                  <c:x val="2.4935288364656135E-2"/>
                  <c:y val="4.447086593243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AC62-4DA3-8528-19927C063AC5}"/>
                </c:ext>
              </c:extLst>
            </c:dLbl>
            <c:dLbl>
              <c:idx val="59"/>
              <c:layout>
                <c:manualLayout>
                  <c:x val="2.2010502618725003E-2"/>
                  <c:y val="4.0265074374101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15F-4399-92E7-5E9D0D5BBA4D}"/>
                </c:ext>
              </c:extLst>
            </c:dLbl>
            <c:dLbl>
              <c:idx val="60"/>
              <c:layout>
                <c:manualLayout>
                  <c:x val="2.9335633370183817E-3"/>
                  <c:y val="-4.042805993857799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15F-4399-92E7-5E9D0D5BBA4D}"/>
                </c:ext>
              </c:extLst>
            </c:dLbl>
            <c:dLbl>
              <c:idx val="7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15F-4399-92E7-5E9D0D5BBA4D}"/>
                </c:ext>
              </c:extLst>
            </c:dLbl>
            <c:dLbl>
              <c:idx val="72"/>
              <c:layout>
                <c:manualLayout>
                  <c:x val="1.9035198959387555E-2"/>
                  <c:y val="4.23487536572840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15F-4399-92E7-5E9D0D5BBA4D}"/>
                </c:ext>
              </c:extLst>
            </c:dLbl>
            <c:dLbl>
              <c:idx val="77"/>
              <c:layout>
                <c:manualLayout>
                  <c:x val="2.3428079083141203E-2"/>
                  <c:y val="1.41162512190946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15F-4399-92E7-5E9D0D5BBA4D}"/>
                </c:ext>
              </c:extLst>
            </c:dLbl>
            <c:dLbl>
              <c:idx val="8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15F-4399-92E7-5E9D0D5BBA4D}"/>
                </c:ext>
              </c:extLst>
            </c:dLbl>
            <c:dLbl>
              <c:idx val="9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15F-4399-92E7-5E9D0D5BBA4D}"/>
                </c:ext>
              </c:extLst>
            </c:dLbl>
            <c:dLbl>
              <c:idx val="108"/>
              <c:layout>
                <c:manualLayout>
                  <c:x val="1.6124919764961693E-2"/>
                  <c:y val="3.23232323232323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15F-4399-92E7-5E9D0D5BBA4D}"/>
                </c:ext>
              </c:extLst>
            </c:dLbl>
            <c:numFmt formatCode="#,##0.0" sourceLinked="0"/>
            <c:spPr>
              <a:noFill/>
              <a:ln>
                <a:noFill/>
              </a:ln>
            </c:spPr>
            <c:txPr>
              <a:bodyPr/>
              <a:lstStyle/>
              <a:p>
                <a:pPr>
                  <a:defRPr sz="1050" b="1">
                    <a:solidFill>
                      <a:schemeClr val="accent1">
                        <a:lumMod val="75000"/>
                      </a:schemeClr>
                    </a:solidFill>
                  </a:defRPr>
                </a:pPr>
                <a:endParaRPr lang="es-G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'C.1'!$A$81:$A$440</c:f>
              <c:numCache>
                <c:formatCode>mmm\-yy</c:formatCode>
                <c:ptCount val="52"/>
                <c:pt idx="0">
                  <c:v>43466</c:v>
                </c:pt>
                <c:pt idx="1">
                  <c:v>43497</c:v>
                </c:pt>
                <c:pt idx="2">
                  <c:v>43525</c:v>
                </c:pt>
                <c:pt idx="3">
                  <c:v>43556</c:v>
                </c:pt>
                <c:pt idx="4">
                  <c:v>43586</c:v>
                </c:pt>
                <c:pt idx="5">
                  <c:v>43617</c:v>
                </c:pt>
                <c:pt idx="6">
                  <c:v>43647</c:v>
                </c:pt>
                <c:pt idx="7">
                  <c:v>43678</c:v>
                </c:pt>
                <c:pt idx="8">
                  <c:v>43709</c:v>
                </c:pt>
                <c:pt idx="9">
                  <c:v>43739</c:v>
                </c:pt>
                <c:pt idx="10">
                  <c:v>43770</c:v>
                </c:pt>
                <c:pt idx="11">
                  <c:v>43800</c:v>
                </c:pt>
                <c:pt idx="12">
                  <c:v>43831</c:v>
                </c:pt>
                <c:pt idx="13">
                  <c:v>43862</c:v>
                </c:pt>
                <c:pt idx="14">
                  <c:v>43891</c:v>
                </c:pt>
                <c:pt idx="15">
                  <c:v>43922</c:v>
                </c:pt>
                <c:pt idx="16">
                  <c:v>43952</c:v>
                </c:pt>
                <c:pt idx="17">
                  <c:v>43983</c:v>
                </c:pt>
                <c:pt idx="18">
                  <c:v>44013</c:v>
                </c:pt>
                <c:pt idx="19">
                  <c:v>44044</c:v>
                </c:pt>
                <c:pt idx="20">
                  <c:v>44075</c:v>
                </c:pt>
                <c:pt idx="21">
                  <c:v>44105</c:v>
                </c:pt>
                <c:pt idx="22">
                  <c:v>44136</c:v>
                </c:pt>
                <c:pt idx="23">
                  <c:v>44166</c:v>
                </c:pt>
                <c:pt idx="24">
                  <c:v>44197</c:v>
                </c:pt>
                <c:pt idx="25">
                  <c:v>44228</c:v>
                </c:pt>
                <c:pt idx="26">
                  <c:v>44256</c:v>
                </c:pt>
                <c:pt idx="27">
                  <c:v>44287</c:v>
                </c:pt>
                <c:pt idx="28">
                  <c:v>44317</c:v>
                </c:pt>
                <c:pt idx="29">
                  <c:v>44348</c:v>
                </c:pt>
                <c:pt idx="30">
                  <c:v>44378</c:v>
                </c:pt>
                <c:pt idx="31">
                  <c:v>44409</c:v>
                </c:pt>
                <c:pt idx="32">
                  <c:v>44440</c:v>
                </c:pt>
                <c:pt idx="33">
                  <c:v>44470</c:v>
                </c:pt>
                <c:pt idx="34">
                  <c:v>44501</c:v>
                </c:pt>
                <c:pt idx="35">
                  <c:v>44531</c:v>
                </c:pt>
                <c:pt idx="36">
                  <c:v>44562</c:v>
                </c:pt>
                <c:pt idx="37">
                  <c:v>44593</c:v>
                </c:pt>
                <c:pt idx="38">
                  <c:v>44621</c:v>
                </c:pt>
                <c:pt idx="39">
                  <c:v>44652</c:v>
                </c:pt>
                <c:pt idx="40">
                  <c:v>44682</c:v>
                </c:pt>
                <c:pt idx="41">
                  <c:v>44713</c:v>
                </c:pt>
                <c:pt idx="42">
                  <c:v>44743</c:v>
                </c:pt>
                <c:pt idx="43">
                  <c:v>44774</c:v>
                </c:pt>
                <c:pt idx="44">
                  <c:v>44805</c:v>
                </c:pt>
                <c:pt idx="45">
                  <c:v>44835</c:v>
                </c:pt>
                <c:pt idx="46">
                  <c:v>44866</c:v>
                </c:pt>
                <c:pt idx="47">
                  <c:v>44896</c:v>
                </c:pt>
                <c:pt idx="48">
                  <c:v>44927</c:v>
                </c:pt>
                <c:pt idx="49">
                  <c:v>44958</c:v>
                </c:pt>
                <c:pt idx="50">
                  <c:v>44986</c:v>
                </c:pt>
                <c:pt idx="51">
                  <c:v>45017</c:v>
                </c:pt>
              </c:numCache>
            </c:numRef>
          </c:cat>
          <c:val>
            <c:numRef>
              <c:f>[0]!Original</c:f>
              <c:numCache>
                <c:formatCode>#,##0.0_-;[Red]\-#,##0.0_-;"-"?_-;_-@_-</c:formatCode>
                <c:ptCount val="52"/>
                <c:pt idx="0">
                  <c:v>3.6305974591967356</c:v>
                </c:pt>
                <c:pt idx="1">
                  <c:v>4.1779228556122661</c:v>
                </c:pt>
                <c:pt idx="2">
                  <c:v>3.4409212175437744</c:v>
                </c:pt>
                <c:pt idx="3">
                  <c:v>3.6565668758750576</c:v>
                </c:pt>
                <c:pt idx="4">
                  <c:v>4.1611592082474402</c:v>
                </c:pt>
                <c:pt idx="5">
                  <c:v>3.5237214509656951</c:v>
                </c:pt>
                <c:pt idx="6">
                  <c:v>4.0497843360653718</c:v>
                </c:pt>
                <c:pt idx="7">
                  <c:v>3.36902455869172</c:v>
                </c:pt>
                <c:pt idx="8">
                  <c:v>4.7279045242186299</c:v>
                </c:pt>
                <c:pt idx="9">
                  <c:v>4.1956296310889485</c:v>
                </c:pt>
                <c:pt idx="10">
                  <c:v>4.9423534444485142</c:v>
                </c:pt>
                <c:pt idx="11">
                  <c:v>4.3250519240760212</c:v>
                </c:pt>
                <c:pt idx="12">
                  <c:v>4.1773160866711123</c:v>
                </c:pt>
                <c:pt idx="13">
                  <c:v>2.2565058281388133</c:v>
                </c:pt>
                <c:pt idx="14">
                  <c:v>-4.0098641047546835</c:v>
                </c:pt>
                <c:pt idx="15">
                  <c:v>-9.4112116678307558</c:v>
                </c:pt>
                <c:pt idx="16">
                  <c:v>-10.055877565775475</c:v>
                </c:pt>
                <c:pt idx="17">
                  <c:v>-7.5389195010700689</c:v>
                </c:pt>
                <c:pt idx="18">
                  <c:v>-3.7027346975886815</c:v>
                </c:pt>
                <c:pt idx="19">
                  <c:v>-1.0838482447729518</c:v>
                </c:pt>
                <c:pt idx="20">
                  <c:v>0.65520171689968265</c:v>
                </c:pt>
                <c:pt idx="21">
                  <c:v>2.0429141456592248</c:v>
                </c:pt>
                <c:pt idx="22">
                  <c:v>1.057162892930009</c:v>
                </c:pt>
                <c:pt idx="23">
                  <c:v>3.804464339521644</c:v>
                </c:pt>
                <c:pt idx="24">
                  <c:v>1.3083051777007597</c:v>
                </c:pt>
                <c:pt idx="25">
                  <c:v>2.415790345084659</c:v>
                </c:pt>
                <c:pt idx="26">
                  <c:v>9.9461118252605729</c:v>
                </c:pt>
                <c:pt idx="27">
                  <c:v>15.430153173747101</c:v>
                </c:pt>
                <c:pt idx="28">
                  <c:v>16.516897132181157</c:v>
                </c:pt>
                <c:pt idx="29">
                  <c:v>14.247345829402306</c:v>
                </c:pt>
                <c:pt idx="30">
                  <c:v>10.817017364969956</c:v>
                </c:pt>
                <c:pt idx="31">
                  <c:v>7.8366490955393147</c:v>
                </c:pt>
                <c:pt idx="32">
                  <c:v>5.9539829408347771</c:v>
                </c:pt>
                <c:pt idx="33">
                  <c:v>4.4074246405004374</c:v>
                </c:pt>
                <c:pt idx="34">
                  <c:v>6.0103085111776124</c:v>
                </c:pt>
                <c:pt idx="35">
                  <c:v>4.195727382285412</c:v>
                </c:pt>
                <c:pt idx="36">
                  <c:v>4.8910523034659832</c:v>
                </c:pt>
                <c:pt idx="37">
                  <c:v>4.7290833450814489</c:v>
                </c:pt>
                <c:pt idx="38">
                  <c:v>4.6780478434583728</c:v>
                </c:pt>
                <c:pt idx="39">
                  <c:v>4.5912651568148561</c:v>
                </c:pt>
                <c:pt idx="40">
                  <c:v>4.7215023555214515</c:v>
                </c:pt>
                <c:pt idx="41">
                  <c:v>4.049698377544658</c:v>
                </c:pt>
                <c:pt idx="42">
                  <c:v>3.1371467900532366</c:v>
                </c:pt>
                <c:pt idx="43">
                  <c:v>4.384843646740606</c:v>
                </c:pt>
                <c:pt idx="44">
                  <c:v>3.8250372268677069</c:v>
                </c:pt>
                <c:pt idx="45">
                  <c:v>3.6445750101321295</c:v>
                </c:pt>
                <c:pt idx="46">
                  <c:v>3.5013871999598649</c:v>
                </c:pt>
                <c:pt idx="47">
                  <c:v>3.3723417690742821</c:v>
                </c:pt>
                <c:pt idx="48">
                  <c:v>3.0179272261334518</c:v>
                </c:pt>
                <c:pt idx="49">
                  <c:v>4.2663956630092201</c:v>
                </c:pt>
                <c:pt idx="50">
                  <c:v>3.6431157114766819</c:v>
                </c:pt>
                <c:pt idx="51">
                  <c:v>3.3262526470578848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015F-4399-92E7-5E9D0D5BBA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383235968"/>
        <c:axId val="383237504"/>
      </c:barChart>
      <c:lineChart>
        <c:grouping val="standard"/>
        <c:varyColors val="0"/>
        <c:ser>
          <c:idx val="3"/>
          <c:order val="1"/>
          <c:tx>
            <c:v>IMAE Tendencia-ciclo</c:v>
          </c:tx>
          <c:spPr>
            <a:ln w="57150" cmpd="thickThin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dLbl>
              <c:idx val="39"/>
              <c:layout>
                <c:manualLayout>
                  <c:x val="-2.2001725027637864E-2"/>
                  <c:y val="2.6278238960075698E-2"/>
                </c:manualLayout>
              </c:layout>
              <c:numFmt formatCode="#,##0.0" sourceLinked="0"/>
              <c:spPr>
                <a:solidFill>
                  <a:schemeClr val="bg1"/>
                </a:solidFill>
                <a:ln>
                  <a:solidFill>
                    <a:srgbClr val="FF0000"/>
                  </a:solidFill>
                </a:ln>
                <a:effectLst/>
              </c:spPr>
              <c:txPr>
                <a:bodyPr/>
                <a:lstStyle/>
                <a:p>
                  <a:pPr>
                    <a:defRPr sz="1050" b="1">
                      <a:solidFill>
                        <a:srgbClr val="FF0000"/>
                      </a:solidFill>
                    </a:defRPr>
                  </a:pPr>
                  <a:endParaRPr lang="es-G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78D9-4960-9507-ED66F26FA64B}"/>
                </c:ext>
              </c:extLst>
            </c:dLbl>
            <c:dLbl>
              <c:idx val="51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AC62-4DA3-8528-19927C063AC5}"/>
                </c:ext>
              </c:extLst>
            </c:dLbl>
            <c:dLbl>
              <c:idx val="59"/>
              <c:layout>
                <c:manualLayout>
                  <c:x val="-1.3873213702466458E-3"/>
                  <c:y val="-2.2158715151688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15F-4399-92E7-5E9D0D5BBA4D}"/>
                </c:ext>
              </c:extLst>
            </c:dLbl>
            <c:dLbl>
              <c:idx val="60"/>
              <c:layout>
                <c:manualLayout>
                  <c:x val="-1.9068161690619482E-2"/>
                  <c:y val="2.0214029969288998E-2"/>
                </c:manualLayout>
              </c:layout>
              <c:numFmt formatCode="#,##0.0" sourceLinked="0"/>
              <c:spPr>
                <a:solidFill>
                  <a:sysClr val="window" lastClr="FFFFFF"/>
                </a:solidFill>
                <a:ln>
                  <a:solidFill>
                    <a:srgbClr val="FF0000"/>
                  </a:solidFill>
                </a:ln>
              </c:spPr>
              <c:txPr>
                <a:bodyPr/>
                <a:lstStyle/>
                <a:p>
                  <a:pPr>
                    <a:defRPr sz="1050" b="1">
                      <a:solidFill>
                        <a:srgbClr val="FF0000"/>
                      </a:solidFill>
                    </a:defRPr>
                  </a:pPr>
                  <a:endParaRPr lang="es-G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15F-4399-92E7-5E9D0D5BBA4D}"/>
                </c:ext>
              </c:extLst>
            </c:dLbl>
            <c:dLbl>
              <c:idx val="7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15F-4399-92E7-5E9D0D5BBA4D}"/>
                </c:ext>
              </c:extLst>
            </c:dLbl>
            <c:dLbl>
              <c:idx val="72"/>
              <c:layout>
                <c:manualLayout>
                  <c:x val="-2.9285098853926504E-3"/>
                  <c:y val="4.033214634027056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15F-4399-92E7-5E9D0D5BBA4D}"/>
                </c:ext>
              </c:extLst>
            </c:dLbl>
            <c:dLbl>
              <c:idx val="7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15F-4399-92E7-5E9D0D5BBA4D}"/>
                </c:ext>
              </c:extLst>
            </c:dLbl>
            <c:dLbl>
              <c:idx val="85"/>
              <c:layout>
                <c:manualLayout>
                  <c:x val="-2.198852695222038E-2"/>
                  <c:y val="-4.24242424242424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15F-4399-92E7-5E9D0D5BBA4D}"/>
                </c:ext>
              </c:extLst>
            </c:dLbl>
            <c:dLbl>
              <c:idx val="9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15F-4399-92E7-5E9D0D5BBA4D}"/>
                </c:ext>
              </c:extLst>
            </c:dLbl>
            <c:dLbl>
              <c:idx val="108"/>
              <c:layout>
                <c:manualLayout>
                  <c:x val="-5.8636071872587969E-3"/>
                  <c:y val="-4.040404040404040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15F-4399-92E7-5E9D0D5BBA4D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50" b="1">
                    <a:solidFill>
                      <a:srgbClr val="FF0000"/>
                    </a:solidFill>
                  </a:defRPr>
                </a:pPr>
                <a:endParaRPr lang="es-G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'C.1'!$G$165:$G$237</c:f>
            </c:multiLvlStrRef>
          </c:cat>
          <c:val>
            <c:numRef>
              <c:f>[0]!Tendencia</c:f>
              <c:numCache>
                <c:formatCode>#,##0.0_-;[Red]\-#,##0.0_-;"-"?_-;_-@_-</c:formatCode>
                <c:ptCount val="52"/>
                <c:pt idx="0">
                  <c:v>3.4810925419442924</c:v>
                </c:pt>
                <c:pt idx="1">
                  <c:v>3.6507538608501875</c:v>
                </c:pt>
                <c:pt idx="2">
                  <c:v>3.8124886012704309</c:v>
                </c:pt>
                <c:pt idx="3">
                  <c:v>3.8947430275222672</c:v>
                </c:pt>
                <c:pt idx="4">
                  <c:v>3.8779563777892747</c:v>
                </c:pt>
                <c:pt idx="5">
                  <c:v>3.9045939048752132</c:v>
                </c:pt>
                <c:pt idx="6">
                  <c:v>3.9007267647074713</c:v>
                </c:pt>
                <c:pt idx="7">
                  <c:v>3.9269332596738877</c:v>
                </c:pt>
                <c:pt idx="8">
                  <c:v>4.1505310848566381</c:v>
                </c:pt>
                <c:pt idx="9">
                  <c:v>4.4593783531637712</c:v>
                </c:pt>
                <c:pt idx="10">
                  <c:v>4.4844135599159074</c:v>
                </c:pt>
                <c:pt idx="11">
                  <c:v>3.7765050380667304</c:v>
                </c:pt>
                <c:pt idx="12">
                  <c:v>1.989227066732326</c:v>
                </c:pt>
                <c:pt idx="13">
                  <c:v>-0.81602091350293904</c:v>
                </c:pt>
                <c:pt idx="14">
                  <c:v>-4.0397588223922298</c:v>
                </c:pt>
                <c:pt idx="15">
                  <c:v>-6.5904099264403015</c:v>
                </c:pt>
                <c:pt idx="16">
                  <c:v>-7.5960092769091574</c:v>
                </c:pt>
                <c:pt idx="17">
                  <c:v>-6.7985723585386779</c:v>
                </c:pt>
                <c:pt idx="18">
                  <c:v>-4.6095676301001731</c:v>
                </c:pt>
                <c:pt idx="19">
                  <c:v>-2.0291621306797367</c:v>
                </c:pt>
                <c:pt idx="20">
                  <c:v>4.2654756243564407E-2</c:v>
                </c:pt>
                <c:pt idx="21">
                  <c:v>1.2550596764574919</c:v>
                </c:pt>
                <c:pt idx="22">
                  <c:v>1.8335354614559236</c:v>
                </c:pt>
                <c:pt idx="23">
                  <c:v>2.4720454955259754</c:v>
                </c:pt>
                <c:pt idx="24">
                  <c:v>3.8412598024521145</c:v>
                </c:pt>
                <c:pt idx="25">
                  <c:v>6.2769580560111393</c:v>
                </c:pt>
                <c:pt idx="26">
                  <c:v>9.4696356696419457</c:v>
                </c:pt>
                <c:pt idx="27">
                  <c:v>12.44367654304304</c:v>
                </c:pt>
                <c:pt idx="28">
                  <c:v>13.986440747927034</c:v>
                </c:pt>
                <c:pt idx="29">
                  <c:v>13.366116170350352</c:v>
                </c:pt>
                <c:pt idx="30">
                  <c:v>11.123802307009996</c:v>
                </c:pt>
                <c:pt idx="31">
                  <c:v>8.4931377956488632</c:v>
                </c:pt>
                <c:pt idx="32">
                  <c:v>6.4173465700389869</c:v>
                </c:pt>
                <c:pt idx="33">
                  <c:v>5.3206909719732494</c:v>
                </c:pt>
                <c:pt idx="34">
                  <c:v>5.0285856439794117</c:v>
                </c:pt>
                <c:pt idx="35">
                  <c:v>5.0646206492313013</c:v>
                </c:pt>
                <c:pt idx="36">
                  <c:v>5.0264852183621542</c:v>
                </c:pt>
                <c:pt idx="37">
                  <c:v>4.8622145750112367</c:v>
                </c:pt>
                <c:pt idx="38">
                  <c:v>4.6852094439765466</c:v>
                </c:pt>
                <c:pt idx="39">
                  <c:v>4.4868799673177335</c:v>
                </c:pt>
                <c:pt idx="40">
                  <c:v>4.2775443093943721</c:v>
                </c:pt>
                <c:pt idx="41">
                  <c:v>4.1059022967897505</c:v>
                </c:pt>
                <c:pt idx="42">
                  <c:v>3.9214610206056051</c:v>
                </c:pt>
                <c:pt idx="43">
                  <c:v>3.7941364211239232</c:v>
                </c:pt>
                <c:pt idx="44">
                  <c:v>3.7437013723498325</c:v>
                </c:pt>
                <c:pt idx="45">
                  <c:v>3.6814566518321072</c:v>
                </c:pt>
                <c:pt idx="46">
                  <c:v>3.6148665385728549</c:v>
                </c:pt>
                <c:pt idx="47">
                  <c:v>3.6200006109819753</c:v>
                </c:pt>
                <c:pt idx="48">
                  <c:v>3.7747975191277732</c:v>
                </c:pt>
                <c:pt idx="49">
                  <c:v>3.854479518994097</c:v>
                </c:pt>
                <c:pt idx="50">
                  <c:v>3.7070878894640487</c:v>
                </c:pt>
                <c:pt idx="51">
                  <c:v>3.4245382185919055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9-015F-4399-92E7-5E9D0D5BBA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35968"/>
        <c:axId val="383237504"/>
      </c:lineChart>
      <c:catAx>
        <c:axId val="383235968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65000"/>
                </a:schemeClr>
              </a:solidFill>
              <a:prstDash val="dash"/>
            </a:ln>
          </c:spPr>
        </c:majorGridlines>
        <c:numFmt formatCode="mmm\.yy" sourceLinked="0"/>
        <c:majorTickMark val="out"/>
        <c:minorTickMark val="none"/>
        <c:tickLblPos val="low"/>
        <c:spPr>
          <a:ln w="19050">
            <a:solidFill>
              <a:srgbClr val="000000"/>
            </a:solidFill>
          </a:ln>
        </c:spPr>
        <c:txPr>
          <a:bodyPr/>
          <a:lstStyle/>
          <a:p>
            <a:pPr>
              <a:defRPr sz="1000">
                <a:latin typeface="Arial Narrow" pitchFamily="34" charset="0"/>
              </a:defRPr>
            </a:pPr>
            <a:endParaRPr lang="es-GT"/>
          </a:p>
        </c:txPr>
        <c:crossAx val="383237504"/>
        <c:crosses val="autoZero"/>
        <c:auto val="0"/>
        <c:lblAlgn val="ctr"/>
        <c:lblOffset val="100"/>
        <c:tickMarkSkip val="12"/>
        <c:noMultiLvlLbl val="0"/>
      </c:catAx>
      <c:valAx>
        <c:axId val="383237504"/>
        <c:scaling>
          <c:orientation val="minMax"/>
        </c:scaling>
        <c:delete val="0"/>
        <c:axPos val="l"/>
        <c:majorGridlines>
          <c:spPr>
            <a:ln>
              <a:prstDash val="dash"/>
            </a:ln>
          </c:spPr>
        </c:majorGridlines>
        <c:numFmt formatCode="#,##0.0" sourceLinked="0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Arial Narrow" pitchFamily="34" charset="0"/>
              </a:defRPr>
            </a:pPr>
            <a:endParaRPr lang="es-GT"/>
          </a:p>
        </c:txPr>
        <c:crossAx val="383235968"/>
        <c:crosses val="autoZero"/>
        <c:crossBetween val="between"/>
      </c:valAx>
      <c:spPr>
        <a:ln>
          <a:solidFill>
            <a:schemeClr val="bg1">
              <a:lumMod val="65000"/>
            </a:schemeClr>
          </a:solidFill>
        </a:ln>
      </c:spPr>
    </c:plotArea>
    <c:legend>
      <c:legendPos val="b"/>
      <c:layout>
        <c:manualLayout>
          <c:xMode val="edge"/>
          <c:yMode val="edge"/>
          <c:x val="4.9920913731937355E-2"/>
          <c:y val="0.92567627987500045"/>
          <c:w val="0.89999998845746609"/>
          <c:h val="3.9301200986240355E-2"/>
        </c:manualLayout>
      </c:layout>
      <c:overlay val="0"/>
      <c:txPr>
        <a:bodyPr/>
        <a:lstStyle/>
        <a:p>
          <a:pPr>
            <a:defRPr sz="1200">
              <a:latin typeface="Arial Narrow" pitchFamily="34" charset="0"/>
            </a:defRPr>
          </a:pPr>
          <a:endParaRPr lang="es-GT"/>
        </a:p>
      </c:txPr>
    </c:legend>
    <c:plotVisOnly val="1"/>
    <c:dispBlanksAs val="gap"/>
    <c:showDLblsOverMax val="0"/>
  </c:chart>
  <c:spPr>
    <a:noFill/>
    <a:ln>
      <a:noFill/>
    </a:ln>
  </c:spPr>
  <c:userShapes r:id="rId1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chartsheets/sheet1.xml><?xml version="1.0" encoding="utf-8"?>
<chartsheet xmlns="http://schemas.openxmlformats.org/spreadsheetml/2006/main" xmlns:r="http://schemas.openxmlformats.org/officeDocument/2006/relationships">
  <sheetPr codeName="Gráfico2">
    <tabColor theme="0" tint="-4.9989318521683403E-2"/>
  </sheetPr>
  <sheetViews>
    <sheetView zoomScale="85" workbookViewId="0"/>
  </sheetViews>
  <pageMargins left="0.7" right="0.7" top="0.75" bottom="0.75" header="0.3" footer="0.3"/>
  <pageSetup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2683569</xdr:colOff>
      <xdr:row>1</xdr:row>
      <xdr:rowOff>77090</xdr:rowOff>
    </xdr:from>
    <xdr:to>
      <xdr:col>2</xdr:col>
      <xdr:colOff>5158760</xdr:colOff>
      <xdr:row>10</xdr:row>
      <xdr:rowOff>150491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02744" y="239015"/>
          <a:ext cx="2475191" cy="153072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58412" cy="6282765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0.03185</cdr:x>
      <cdr:y>0.96068</cdr:y>
    </cdr:from>
    <cdr:to>
      <cdr:x>0.2416</cdr:x>
      <cdr:y>1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75936" y="6039315"/>
          <a:ext cx="1817192" cy="2471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GT" sz="1100"/>
            <a:t>Fuente: Banco de Guatemala</a:t>
          </a:r>
        </a:p>
      </cdr:txBody>
    </cdr:sp>
  </cdr:relSizeAnchor>
  <cdr:relSizeAnchor xmlns:cdr="http://schemas.openxmlformats.org/drawingml/2006/chartDrawing">
    <cdr:from>
      <cdr:x>0.03953</cdr:x>
      <cdr:y>0.12251</cdr:y>
    </cdr:from>
    <cdr:to>
      <cdr:x>0.10213</cdr:x>
      <cdr:y>0.16486</cdr:y>
    </cdr:to>
    <cdr:sp macro="" textlink="">
      <cdr:nvSpPr>
        <cdr:cNvPr id="3" name="2 CuadroTexto"/>
        <cdr:cNvSpPr txBox="1"/>
      </cdr:nvSpPr>
      <cdr:spPr>
        <a:xfrm xmlns:a="http://schemas.openxmlformats.org/drawingml/2006/main">
          <a:off x="342900" y="771525"/>
          <a:ext cx="542925" cy="266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GT" sz="1100"/>
            <a:t>Var. %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g1024635\Direcci&#243;n\NUEVO%20IMAE\ACTIVIDAD%20AGRICOLA\&#205;ndice%20Mensual%20de%20la%20Actividad%20Agropecuari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3.0.IMAE2013/Proyecto%20nuevo%20IMAE/1.Informes%20IMAE/2023/2-23/Cuadros%20con%20macro/2.Cuadros_y_gr&#225;ficas_IMAE_v.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IFRAS ANUALES"/>
      <sheetName val="Cifras Mensualizadas"/>
      <sheetName val="Prod. Agrícolas de Exportación"/>
      <sheetName val="Prod. Agrícolas de Con. Interno"/>
      <sheetName val="Prod. Agrícolas de C. Industria"/>
      <sheetName val="Productos Pecuarios"/>
      <sheetName val="IMAA"/>
      <sheetName val="Cuadros del IMAA"/>
      <sheetName val="Componentes de las Series"/>
      <sheetName val="Componentes con TRAMO-SEATS"/>
      <sheetName val="NOTRAD"/>
      <sheetName val="Hoja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Índice "/>
      <sheetName val="1.0"/>
      <sheetName val="1.2"/>
    </sheetNames>
    <sheetDataSet>
      <sheetData sheetId="0"/>
      <sheetData sheetId="1">
        <row r="22">
          <cell r="C22">
            <v>3.6379281297674879</v>
          </cell>
          <cell r="E22">
            <v>3.4761312840891492</v>
          </cell>
        </row>
        <row r="23">
          <cell r="C23">
            <v>3.9806568879587445</v>
          </cell>
          <cell r="E23">
            <v>3.9607319575552253</v>
          </cell>
        </row>
        <row r="24">
          <cell r="C24">
            <v>5.2336849235894363</v>
          </cell>
          <cell r="E24">
            <v>4.3859048213589915</v>
          </cell>
        </row>
        <row r="25">
          <cell r="C25">
            <v>3.7058829945661813</v>
          </cell>
          <cell r="E25">
            <v>4.6790051801740162</v>
          </cell>
        </row>
        <row r="26">
          <cell r="C26">
            <v>4.91075705395086</v>
          </cell>
          <cell r="E26">
            <v>4.7808843393963372</v>
          </cell>
        </row>
        <row r="27">
          <cell r="C27">
            <v>4.5793146805815894</v>
          </cell>
          <cell r="E27">
            <v>4.7086735826237174</v>
          </cell>
        </row>
        <row r="28">
          <cell r="C28">
            <v>5.2260149841802104</v>
          </cell>
          <cell r="E28">
            <v>4.5519999182596536</v>
          </cell>
        </row>
        <row r="29">
          <cell r="C29">
            <v>3.5851970697998325</v>
          </cell>
          <cell r="E29">
            <v>4.4321532988088848</v>
          </cell>
        </row>
        <row r="30">
          <cell r="C30">
            <v>4.0367752349620929</v>
          </cell>
          <cell r="E30">
            <v>4.4326461026301729</v>
          </cell>
        </row>
        <row r="31">
          <cell r="C31">
            <v>4.0628835498526854</v>
          </cell>
          <cell r="E31">
            <v>4.5472127318573001</v>
          </cell>
        </row>
        <row r="32">
          <cell r="C32">
            <v>4.3979275002993461</v>
          </cell>
          <cell r="E32">
            <v>4.6936287707315216</v>
          </cell>
        </row>
        <row r="33">
          <cell r="C33">
            <v>5.8629356066982155</v>
          </cell>
          <cell r="E33">
            <v>4.7808740798890028</v>
          </cell>
        </row>
        <row r="34">
          <cell r="C34">
            <v>4.9648697801200683</v>
          </cell>
          <cell r="E34">
            <v>4.695980104254545</v>
          </cell>
        </row>
        <row r="35">
          <cell r="C35">
            <v>4.433135026669504</v>
          </cell>
          <cell r="E35">
            <v>4.4301235887039212</v>
          </cell>
        </row>
        <row r="36">
          <cell r="C36">
            <v>4.8186150399267831</v>
          </cell>
          <cell r="E36">
            <v>4.10615375983663</v>
          </cell>
        </row>
        <row r="37">
          <cell r="C37">
            <v>2.7764857217591867</v>
          </cell>
          <cell r="E37">
            <v>3.883355515329967</v>
          </cell>
        </row>
        <row r="38">
          <cell r="C38">
            <v>2.205397263467205</v>
          </cell>
          <cell r="E38">
            <v>3.8996663171942032</v>
          </cell>
        </row>
        <row r="39">
          <cell r="C39">
            <v>4.355479282759589</v>
          </cell>
          <cell r="E39">
            <v>4.15143268201588</v>
          </cell>
        </row>
        <row r="40">
          <cell r="C40">
            <v>4.6975875924150472</v>
          </cell>
          <cell r="E40">
            <v>4.4913625130980961</v>
          </cell>
        </row>
        <row r="41">
          <cell r="C41">
            <v>5.2267194879781727</v>
          </cell>
          <cell r="E41">
            <v>4.7311558382361056</v>
          </cell>
        </row>
        <row r="42">
          <cell r="C42">
            <v>4.8089731536543354</v>
          </cell>
          <cell r="E42">
            <v>4.7116174070046384</v>
          </cell>
        </row>
        <row r="43">
          <cell r="C43">
            <v>4.3784194820613038</v>
          </cell>
          <cell r="E43">
            <v>4.3570289331819083</v>
          </cell>
        </row>
        <row r="44">
          <cell r="C44">
            <v>4.1002525558499201</v>
          </cell>
          <cell r="E44">
            <v>3.7534078876294501</v>
          </cell>
        </row>
        <row r="45">
          <cell r="C45">
            <v>2.529767888063688</v>
          </cell>
          <cell r="E45">
            <v>3.0780758290290606</v>
          </cell>
        </row>
        <row r="46">
          <cell r="C46">
            <v>1.671212940677691</v>
          </cell>
          <cell r="E46">
            <v>2.5448904499698131</v>
          </cell>
        </row>
        <row r="47">
          <cell r="C47">
            <v>2.1196623217007584</v>
          </cell>
          <cell r="E47">
            <v>2.2813867612451446</v>
          </cell>
        </row>
        <row r="48">
          <cell r="C48">
            <v>0.95531821650045856</v>
          </cell>
          <cell r="E48">
            <v>2.2493397076477635</v>
          </cell>
        </row>
        <row r="49">
          <cell r="C49">
            <v>4.2991385018626147</v>
          </cell>
          <cell r="E49">
            <v>2.3411669028790811</v>
          </cell>
        </row>
        <row r="50">
          <cell r="C50">
            <v>4.1030798495305731</v>
          </cell>
          <cell r="E50">
            <v>2.4073874749561952</v>
          </cell>
        </row>
        <row r="51">
          <cell r="C51">
            <v>2.709505390705317</v>
          </cell>
          <cell r="E51">
            <v>2.371107785946819</v>
          </cell>
        </row>
        <row r="52">
          <cell r="C52">
            <v>0.66612139827672934</v>
          </cell>
          <cell r="E52">
            <v>2.2830200877541813</v>
          </cell>
        </row>
        <row r="53">
          <cell r="C53">
            <v>2.7511284139924612</v>
          </cell>
          <cell r="E53">
            <v>2.2408261631336188</v>
          </cell>
        </row>
        <row r="54">
          <cell r="C54">
            <v>3.0888163491612488</v>
          </cell>
          <cell r="E54">
            <v>2.3602310154952733</v>
          </cell>
        </row>
        <row r="55">
          <cell r="C55">
            <v>1.7586013697712559</v>
          </cell>
          <cell r="E55">
            <v>2.7101258268018569</v>
          </cell>
        </row>
        <row r="56">
          <cell r="C56">
            <v>3.2495983777270681</v>
          </cell>
          <cell r="E56">
            <v>3.2165610562573619</v>
          </cell>
        </row>
        <row r="57">
          <cell r="C57">
            <v>4.6898971623578376</v>
          </cell>
          <cell r="E57">
            <v>3.7131415301896737</v>
          </cell>
        </row>
        <row r="58">
          <cell r="C58">
            <v>5.0439285511945968</v>
          </cell>
          <cell r="E58">
            <v>4.0318949348573199</v>
          </cell>
        </row>
        <row r="59">
          <cell r="C59">
            <v>4.2629882946388733</v>
          </cell>
          <cell r="E59">
            <v>4.0678838734238241</v>
          </cell>
        </row>
        <row r="60">
          <cell r="C60">
            <v>4.5222583798045548</v>
          </cell>
          <cell r="E60">
            <v>3.8699847184698655</v>
          </cell>
        </row>
        <row r="61">
          <cell r="C61">
            <v>1.8971518362635749</v>
          </cell>
          <cell r="E61">
            <v>3.542639410253301</v>
          </cell>
        </row>
        <row r="62">
          <cell r="C62">
            <v>2.3620880719238357</v>
          </cell>
          <cell r="E62">
            <v>3.2413820228833998</v>
          </cell>
        </row>
        <row r="63">
          <cell r="C63">
            <v>2.7081728678402044</v>
          </cell>
          <cell r="E63">
            <v>3.0503124008236568</v>
          </cell>
        </row>
        <row r="64">
          <cell r="C64">
            <v>3.995364082315362</v>
          </cell>
          <cell r="E64">
            <v>2.957011058273082</v>
          </cell>
        </row>
        <row r="65">
          <cell r="C65">
            <v>3.1364970178638316</v>
          </cell>
          <cell r="E65">
            <v>2.8955645498650426</v>
          </cell>
        </row>
        <row r="66">
          <cell r="C66">
            <v>1.9412403712381092</v>
          </cell>
          <cell r="E66">
            <v>2.7803752158209107</v>
          </cell>
        </row>
        <row r="67">
          <cell r="C67">
            <v>3.2203581219540638</v>
          </cell>
          <cell r="E67">
            <v>2.5773430157656207</v>
          </cell>
        </row>
        <row r="68">
          <cell r="C68">
            <v>1.6768251327221151</v>
          </cell>
          <cell r="E68">
            <v>2.3395777181035413</v>
          </cell>
        </row>
        <row r="69">
          <cell r="C69">
            <v>1.4671871873900102</v>
          </cell>
          <cell r="E69">
            <v>2.1711862676963705</v>
          </cell>
        </row>
        <row r="70">
          <cell r="C70">
            <v>1.6064849169295456</v>
          </cell>
          <cell r="E70">
            <v>2.1657673473926451</v>
          </cell>
        </row>
        <row r="71">
          <cell r="C71">
            <v>2.2102842837006023</v>
          </cell>
          <cell r="E71">
            <v>2.3534930088480621</v>
          </cell>
        </row>
        <row r="72">
          <cell r="C72">
            <v>2.2411377281307665</v>
          </cell>
          <cell r="E72">
            <v>2.6675432414536431</v>
          </cell>
        </row>
        <row r="73">
          <cell r="C73">
            <v>3.8307843343380057</v>
          </cell>
          <cell r="E73">
            <v>3.0113356266346045</v>
          </cell>
        </row>
        <row r="74">
          <cell r="C74">
            <v>4.3858358968784472</v>
          </cell>
          <cell r="E74">
            <v>3.2772245664287851</v>
          </cell>
        </row>
        <row r="75">
          <cell r="C75">
            <v>3.8407529382696453</v>
          </cell>
          <cell r="E75">
            <v>3.4055957061903825</v>
          </cell>
        </row>
        <row r="76">
          <cell r="C76">
            <v>3.3183747956628196</v>
          </cell>
          <cell r="E76">
            <v>3.4079806446220289</v>
          </cell>
        </row>
        <row r="77">
          <cell r="C77">
            <v>3.384205727902895</v>
          </cell>
          <cell r="E77">
            <v>3.3093412887897529</v>
          </cell>
        </row>
        <row r="78">
          <cell r="C78">
            <v>2.7054498650843186</v>
          </cell>
          <cell r="E78">
            <v>3.1912243659970301</v>
          </cell>
        </row>
        <row r="79">
          <cell r="C79">
            <v>3.5846625979094</v>
          </cell>
          <cell r="E79">
            <v>3.1133395713089698</v>
          </cell>
        </row>
        <row r="80">
          <cell r="C80">
            <v>3.5780318425233446</v>
          </cell>
          <cell r="E80">
            <v>3.115160242600794</v>
          </cell>
        </row>
        <row r="81">
          <cell r="C81">
            <v>2.1058448091461912</v>
          </cell>
          <cell r="E81">
            <v>3.1883623382846338</v>
          </cell>
        </row>
        <row r="82">
          <cell r="C82">
            <v>3.0859460682953994</v>
          </cell>
          <cell r="E82">
            <v>3.2848942705561655</v>
          </cell>
        </row>
        <row r="83">
          <cell r="C83">
            <v>3.6325753322489476</v>
          </cell>
          <cell r="E83">
            <v>3.3791562406247522</v>
          </cell>
        </row>
        <row r="84">
          <cell r="C84">
            <v>3.4314759140796127</v>
          </cell>
          <cell r="E84">
            <v>3.4653722535256293</v>
          </cell>
        </row>
        <row r="85">
          <cell r="C85">
            <v>4.0015665013026336</v>
          </cell>
          <cell r="E85">
            <v>3.5428463678498758</v>
          </cell>
        </row>
        <row r="86">
          <cell r="C86">
            <v>3.5845140964419784</v>
          </cell>
          <cell r="E86">
            <v>3.608001283528921</v>
          </cell>
        </row>
        <row r="87">
          <cell r="C87">
            <v>3.2874637834542852</v>
          </cell>
          <cell r="E87">
            <v>3.6644063175502026</v>
          </cell>
        </row>
        <row r="88">
          <cell r="C88">
            <v>3.8847883212977905</v>
          </cell>
          <cell r="E88">
            <v>3.7113539818555381</v>
          </cell>
        </row>
        <row r="89">
          <cell r="C89">
            <v>4.1790512882394069</v>
          </cell>
          <cell r="E89">
            <v>3.7721871317464775</v>
          </cell>
        </row>
        <row r="90">
          <cell r="C90">
            <v>4.6452720788060731</v>
          </cell>
          <cell r="E90">
            <v>3.8249934099457477</v>
          </cell>
        </row>
        <row r="91">
          <cell r="C91">
            <v>3.3464683520768972</v>
          </cell>
          <cell r="E91">
            <v>3.8442789465566278</v>
          </cell>
        </row>
        <row r="92">
          <cell r="C92" t="str">
            <v/>
          </cell>
          <cell r="E92" t="str">
            <v/>
          </cell>
        </row>
        <row r="93">
          <cell r="C93" t="str">
            <v/>
          </cell>
          <cell r="E93" t="str">
            <v/>
          </cell>
        </row>
        <row r="94">
          <cell r="C94" t="str">
            <v/>
          </cell>
          <cell r="E94" t="str">
            <v/>
          </cell>
        </row>
        <row r="95">
          <cell r="C95" t="str">
            <v/>
          </cell>
          <cell r="E95" t="str">
            <v/>
          </cell>
        </row>
        <row r="96">
          <cell r="C96" t="str">
            <v/>
          </cell>
          <cell r="E96" t="str">
            <v/>
          </cell>
        </row>
        <row r="97">
          <cell r="C97" t="str">
            <v/>
          </cell>
          <cell r="E97" t="str">
            <v/>
          </cell>
        </row>
        <row r="98">
          <cell r="C98" t="str">
            <v/>
          </cell>
          <cell r="E98" t="str">
            <v/>
          </cell>
        </row>
        <row r="99">
          <cell r="C99" t="str">
            <v/>
          </cell>
          <cell r="E99" t="str">
            <v/>
          </cell>
        </row>
        <row r="100">
          <cell r="C100" t="str">
            <v/>
          </cell>
          <cell r="E100" t="str">
            <v/>
          </cell>
        </row>
        <row r="101">
          <cell r="C101" t="str">
            <v/>
          </cell>
          <cell r="E101" t="str">
            <v/>
          </cell>
        </row>
        <row r="102">
          <cell r="C102" t="str">
            <v/>
          </cell>
          <cell r="E102" t="str">
            <v/>
          </cell>
        </row>
        <row r="103">
          <cell r="C103" t="str">
            <v/>
          </cell>
          <cell r="E103" t="str">
            <v/>
          </cell>
        </row>
        <row r="104">
          <cell r="C104" t="str">
            <v/>
          </cell>
          <cell r="E104" t="str">
            <v/>
          </cell>
        </row>
        <row r="105">
          <cell r="C105" t="str">
            <v/>
          </cell>
          <cell r="E105" t="str">
            <v/>
          </cell>
        </row>
        <row r="106">
          <cell r="C106" t="str">
            <v/>
          </cell>
          <cell r="E106" t="str">
            <v/>
          </cell>
        </row>
        <row r="107">
          <cell r="C107" t="str">
            <v/>
          </cell>
          <cell r="E107" t="str">
            <v/>
          </cell>
        </row>
        <row r="108">
          <cell r="C108" t="str">
            <v/>
          </cell>
          <cell r="E108" t="str">
            <v/>
          </cell>
        </row>
        <row r="109">
          <cell r="C109" t="str">
            <v/>
          </cell>
          <cell r="E109" t="str">
            <v/>
          </cell>
        </row>
        <row r="110">
          <cell r="C110" t="str">
            <v/>
          </cell>
          <cell r="E110" t="str">
            <v/>
          </cell>
        </row>
        <row r="111">
          <cell r="C111" t="str">
            <v/>
          </cell>
          <cell r="E111" t="str">
            <v/>
          </cell>
        </row>
        <row r="112">
          <cell r="C112" t="str">
            <v/>
          </cell>
          <cell r="E112" t="str">
            <v/>
          </cell>
        </row>
        <row r="113">
          <cell r="C113" t="str">
            <v/>
          </cell>
          <cell r="E113" t="str">
            <v/>
          </cell>
        </row>
        <row r="114">
          <cell r="C114" t="str">
            <v/>
          </cell>
          <cell r="E114" t="str">
            <v/>
          </cell>
        </row>
        <row r="115">
          <cell r="C115" t="str">
            <v/>
          </cell>
          <cell r="E115" t="str">
            <v/>
          </cell>
        </row>
        <row r="116">
          <cell r="C116" t="str">
            <v/>
          </cell>
          <cell r="E116" t="str">
            <v/>
          </cell>
        </row>
        <row r="117">
          <cell r="C117" t="str">
            <v/>
          </cell>
          <cell r="E117" t="str">
            <v/>
          </cell>
        </row>
        <row r="118">
          <cell r="C118" t="str">
            <v/>
          </cell>
          <cell r="E118" t="str">
            <v/>
          </cell>
        </row>
        <row r="119">
          <cell r="C119" t="str">
            <v/>
          </cell>
          <cell r="E119" t="str">
            <v/>
          </cell>
        </row>
        <row r="120">
          <cell r="C120" t="str">
            <v/>
          </cell>
          <cell r="E120" t="str">
            <v/>
          </cell>
        </row>
        <row r="121">
          <cell r="C121" t="str">
            <v/>
          </cell>
          <cell r="E121" t="str">
            <v/>
          </cell>
        </row>
        <row r="122">
          <cell r="C122" t="str">
            <v/>
          </cell>
          <cell r="E122" t="str">
            <v/>
          </cell>
        </row>
        <row r="123">
          <cell r="C123" t="str">
            <v/>
          </cell>
          <cell r="E123" t="str">
            <v/>
          </cell>
        </row>
        <row r="124">
          <cell r="C124" t="str">
            <v/>
          </cell>
          <cell r="E124" t="str">
            <v/>
          </cell>
        </row>
        <row r="125">
          <cell r="C125" t="str">
            <v/>
          </cell>
          <cell r="E125" t="str">
            <v/>
          </cell>
        </row>
        <row r="126">
          <cell r="C126" t="str">
            <v/>
          </cell>
          <cell r="E126" t="str">
            <v/>
          </cell>
        </row>
        <row r="127">
          <cell r="C127" t="str">
            <v/>
          </cell>
          <cell r="E127" t="str">
            <v/>
          </cell>
        </row>
        <row r="128">
          <cell r="C128" t="str">
            <v/>
          </cell>
          <cell r="E128" t="str">
            <v/>
          </cell>
        </row>
        <row r="129">
          <cell r="C129" t="str">
            <v/>
          </cell>
          <cell r="E129" t="str">
            <v/>
          </cell>
        </row>
        <row r="130">
          <cell r="C130" t="str">
            <v/>
          </cell>
          <cell r="E130" t="str">
            <v/>
          </cell>
        </row>
        <row r="131">
          <cell r="C131" t="str">
            <v/>
          </cell>
          <cell r="E131" t="str">
            <v/>
          </cell>
        </row>
        <row r="132">
          <cell r="C132" t="str">
            <v/>
          </cell>
          <cell r="E132" t="str">
            <v/>
          </cell>
        </row>
        <row r="133">
          <cell r="C133" t="str">
            <v/>
          </cell>
          <cell r="E133" t="str">
            <v/>
          </cell>
        </row>
        <row r="134">
          <cell r="C134" t="str">
            <v/>
          </cell>
          <cell r="E134" t="str">
            <v/>
          </cell>
        </row>
        <row r="135">
          <cell r="C135" t="str">
            <v/>
          </cell>
          <cell r="E135" t="str">
            <v/>
          </cell>
        </row>
        <row r="136">
          <cell r="C136" t="str">
            <v/>
          </cell>
          <cell r="E136" t="str">
            <v/>
          </cell>
        </row>
        <row r="137">
          <cell r="C137" t="str">
            <v/>
          </cell>
          <cell r="E137" t="str">
            <v/>
          </cell>
        </row>
        <row r="138">
          <cell r="C138" t="str">
            <v/>
          </cell>
          <cell r="E138" t="str">
            <v/>
          </cell>
        </row>
        <row r="139">
          <cell r="C139" t="str">
            <v/>
          </cell>
          <cell r="E139" t="str">
            <v/>
          </cell>
        </row>
        <row r="140">
          <cell r="C140" t="str">
            <v/>
          </cell>
          <cell r="E140" t="str">
            <v/>
          </cell>
        </row>
        <row r="141">
          <cell r="C141" t="str">
            <v/>
          </cell>
          <cell r="E141" t="str">
            <v/>
          </cell>
        </row>
        <row r="142">
          <cell r="C142" t="str">
            <v/>
          </cell>
          <cell r="E142" t="str">
            <v/>
          </cell>
        </row>
        <row r="143">
          <cell r="C143" t="str">
            <v/>
          </cell>
          <cell r="E143" t="str">
            <v/>
          </cell>
        </row>
        <row r="144">
          <cell r="C144" t="str">
            <v/>
          </cell>
          <cell r="E144" t="str">
            <v/>
          </cell>
        </row>
        <row r="145">
          <cell r="C145" t="str">
            <v/>
          </cell>
          <cell r="E145" t="str">
            <v/>
          </cell>
        </row>
        <row r="146">
          <cell r="C146" t="str">
            <v/>
          </cell>
          <cell r="E146" t="str">
            <v/>
          </cell>
        </row>
        <row r="147">
          <cell r="C147" t="str">
            <v/>
          </cell>
          <cell r="E147" t="str">
            <v/>
          </cell>
        </row>
        <row r="148">
          <cell r="C148" t="str">
            <v/>
          </cell>
          <cell r="E148" t="str">
            <v/>
          </cell>
        </row>
        <row r="149">
          <cell r="C149" t="str">
            <v/>
          </cell>
          <cell r="E149" t="str">
            <v/>
          </cell>
        </row>
        <row r="150">
          <cell r="C150" t="str">
            <v/>
          </cell>
          <cell r="E150" t="str">
            <v/>
          </cell>
        </row>
        <row r="151">
          <cell r="C151" t="str">
            <v/>
          </cell>
          <cell r="E151" t="str">
            <v/>
          </cell>
        </row>
        <row r="152">
          <cell r="C152" t="str">
            <v/>
          </cell>
          <cell r="E152" t="str">
            <v/>
          </cell>
        </row>
        <row r="153">
          <cell r="C153" t="str">
            <v/>
          </cell>
          <cell r="E153" t="str">
            <v/>
          </cell>
        </row>
        <row r="154">
          <cell r="C154" t="str">
            <v/>
          </cell>
          <cell r="E154" t="str">
            <v/>
          </cell>
        </row>
        <row r="155">
          <cell r="C155" t="str">
            <v/>
          </cell>
          <cell r="E155" t="str">
            <v/>
          </cell>
        </row>
        <row r="156">
          <cell r="C156" t="str">
            <v/>
          </cell>
          <cell r="E156" t="str">
            <v/>
          </cell>
        </row>
        <row r="157">
          <cell r="C157" t="str">
            <v/>
          </cell>
          <cell r="E157" t="str">
            <v/>
          </cell>
        </row>
        <row r="158">
          <cell r="C158" t="str">
            <v/>
          </cell>
          <cell r="E158" t="str">
            <v/>
          </cell>
        </row>
        <row r="159">
          <cell r="C159" t="str">
            <v/>
          </cell>
          <cell r="E159" t="str">
            <v/>
          </cell>
        </row>
        <row r="160">
          <cell r="C160" t="str">
            <v/>
          </cell>
          <cell r="E160" t="str">
            <v/>
          </cell>
        </row>
        <row r="161">
          <cell r="C161" t="str">
            <v/>
          </cell>
          <cell r="E161" t="str">
            <v/>
          </cell>
        </row>
        <row r="162">
          <cell r="C162" t="str">
            <v/>
          </cell>
          <cell r="E162" t="str">
            <v/>
          </cell>
        </row>
        <row r="163">
          <cell r="C163" t="str">
            <v/>
          </cell>
          <cell r="E163" t="str">
            <v/>
          </cell>
        </row>
        <row r="164">
          <cell r="C164" t="str">
            <v/>
          </cell>
          <cell r="E164" t="str">
            <v/>
          </cell>
        </row>
        <row r="165">
          <cell r="C165" t="str">
            <v/>
          </cell>
          <cell r="E165" t="str">
            <v/>
          </cell>
        </row>
        <row r="166">
          <cell r="C166" t="str">
            <v/>
          </cell>
          <cell r="E166" t="str">
            <v/>
          </cell>
        </row>
        <row r="167">
          <cell r="C167" t="str">
            <v/>
          </cell>
          <cell r="E167" t="str">
            <v/>
          </cell>
        </row>
        <row r="168">
          <cell r="C168" t="str">
            <v/>
          </cell>
          <cell r="E168" t="str">
            <v/>
          </cell>
        </row>
        <row r="169">
          <cell r="C169" t="str">
            <v/>
          </cell>
          <cell r="E169" t="str">
            <v/>
          </cell>
        </row>
        <row r="170">
          <cell r="C170" t="str">
            <v/>
          </cell>
          <cell r="E170" t="str">
            <v/>
          </cell>
        </row>
        <row r="171">
          <cell r="C171" t="str">
            <v/>
          </cell>
          <cell r="E171" t="str">
            <v/>
          </cell>
        </row>
        <row r="172">
          <cell r="C172" t="str">
            <v/>
          </cell>
          <cell r="E172" t="str">
            <v/>
          </cell>
        </row>
        <row r="173">
          <cell r="C173" t="str">
            <v/>
          </cell>
          <cell r="E173" t="str">
            <v/>
          </cell>
        </row>
        <row r="174">
          <cell r="C174" t="str">
            <v/>
          </cell>
          <cell r="E174" t="str">
            <v/>
          </cell>
        </row>
        <row r="175">
          <cell r="C175" t="str">
            <v/>
          </cell>
          <cell r="E175" t="str">
            <v/>
          </cell>
        </row>
        <row r="176">
          <cell r="C176" t="str">
            <v/>
          </cell>
          <cell r="E176" t="str">
            <v/>
          </cell>
        </row>
        <row r="177">
          <cell r="C177" t="str">
            <v/>
          </cell>
          <cell r="E177" t="str">
            <v/>
          </cell>
        </row>
        <row r="178">
          <cell r="C178" t="str">
            <v/>
          </cell>
          <cell r="E178" t="str">
            <v/>
          </cell>
        </row>
        <row r="179">
          <cell r="C179" t="str">
            <v/>
          </cell>
          <cell r="E179" t="str">
            <v/>
          </cell>
        </row>
        <row r="180">
          <cell r="C180" t="str">
            <v/>
          </cell>
          <cell r="E180" t="str">
            <v/>
          </cell>
        </row>
        <row r="181">
          <cell r="C181" t="str">
            <v/>
          </cell>
          <cell r="E181" t="str">
            <v/>
          </cell>
        </row>
        <row r="182">
          <cell r="C182" t="str">
            <v/>
          </cell>
          <cell r="E182" t="str">
            <v/>
          </cell>
        </row>
        <row r="183">
          <cell r="C183" t="str">
            <v/>
          </cell>
          <cell r="E183" t="str">
            <v/>
          </cell>
        </row>
        <row r="184">
          <cell r="C184" t="str">
            <v/>
          </cell>
          <cell r="E184" t="str">
            <v/>
          </cell>
        </row>
        <row r="185">
          <cell r="C185" t="str">
            <v/>
          </cell>
          <cell r="E185" t="str">
            <v/>
          </cell>
        </row>
        <row r="186">
          <cell r="C186" t="str">
            <v/>
          </cell>
          <cell r="E186" t="str">
            <v/>
          </cell>
        </row>
        <row r="187">
          <cell r="C187" t="str">
            <v/>
          </cell>
          <cell r="E187" t="str">
            <v/>
          </cell>
        </row>
        <row r="188">
          <cell r="C188" t="str">
            <v/>
          </cell>
          <cell r="E188" t="str">
            <v/>
          </cell>
        </row>
        <row r="189">
          <cell r="C189" t="str">
            <v/>
          </cell>
          <cell r="E189" t="str">
            <v/>
          </cell>
        </row>
        <row r="190">
          <cell r="C190" t="str">
            <v/>
          </cell>
          <cell r="E190" t="str">
            <v/>
          </cell>
        </row>
        <row r="191">
          <cell r="C191" t="str">
            <v/>
          </cell>
          <cell r="E191" t="str">
            <v/>
          </cell>
        </row>
        <row r="192">
          <cell r="C192" t="str">
            <v/>
          </cell>
          <cell r="E192" t="str">
            <v/>
          </cell>
        </row>
        <row r="193">
          <cell r="C193" t="str">
            <v/>
          </cell>
          <cell r="E193" t="str">
            <v/>
          </cell>
        </row>
        <row r="194">
          <cell r="C194" t="str">
            <v/>
          </cell>
          <cell r="E194" t="str">
            <v/>
          </cell>
        </row>
        <row r="195">
          <cell r="C195" t="str">
            <v/>
          </cell>
          <cell r="E195" t="str">
            <v/>
          </cell>
        </row>
        <row r="196">
          <cell r="C196" t="str">
            <v/>
          </cell>
          <cell r="E196" t="str">
            <v/>
          </cell>
        </row>
        <row r="197">
          <cell r="C197" t="str">
            <v/>
          </cell>
          <cell r="E197" t="str">
            <v/>
          </cell>
        </row>
        <row r="198">
          <cell r="C198" t="str">
            <v/>
          </cell>
          <cell r="E198" t="str">
            <v/>
          </cell>
        </row>
        <row r="199">
          <cell r="C199" t="str">
            <v/>
          </cell>
          <cell r="E199" t="str">
            <v/>
          </cell>
        </row>
        <row r="200">
          <cell r="C200" t="str">
            <v/>
          </cell>
          <cell r="E200" t="str">
            <v/>
          </cell>
        </row>
        <row r="201">
          <cell r="C201" t="str">
            <v/>
          </cell>
          <cell r="E201" t="str">
            <v/>
          </cell>
        </row>
        <row r="202">
          <cell r="C202" t="str">
            <v/>
          </cell>
          <cell r="E202" t="str">
            <v/>
          </cell>
        </row>
        <row r="203">
          <cell r="C203" t="str">
            <v/>
          </cell>
          <cell r="E203" t="str">
            <v/>
          </cell>
        </row>
        <row r="204">
          <cell r="C204" t="str">
            <v/>
          </cell>
          <cell r="E204" t="str">
            <v/>
          </cell>
        </row>
        <row r="205">
          <cell r="C205" t="str">
            <v/>
          </cell>
          <cell r="E205" t="str">
            <v/>
          </cell>
        </row>
        <row r="206">
          <cell r="C206" t="str">
            <v/>
          </cell>
          <cell r="E206" t="str">
            <v/>
          </cell>
        </row>
        <row r="207">
          <cell r="C207" t="str">
            <v/>
          </cell>
          <cell r="E207" t="str">
            <v/>
          </cell>
        </row>
        <row r="208">
          <cell r="C208" t="str">
            <v/>
          </cell>
          <cell r="E208" t="str">
            <v/>
          </cell>
        </row>
        <row r="209">
          <cell r="C209" t="str">
            <v/>
          </cell>
          <cell r="E209" t="str">
            <v/>
          </cell>
        </row>
        <row r="210">
          <cell r="C210" t="str">
            <v/>
          </cell>
          <cell r="E210" t="str">
            <v/>
          </cell>
        </row>
        <row r="211">
          <cell r="C211" t="str">
            <v/>
          </cell>
          <cell r="E211" t="str">
            <v/>
          </cell>
        </row>
        <row r="212">
          <cell r="C212" t="str">
            <v/>
          </cell>
          <cell r="E212" t="str">
            <v/>
          </cell>
        </row>
        <row r="213">
          <cell r="C213" t="str">
            <v/>
          </cell>
          <cell r="E213" t="str">
            <v/>
          </cell>
        </row>
        <row r="214">
          <cell r="C214" t="str">
            <v/>
          </cell>
          <cell r="E214" t="str">
            <v/>
          </cell>
        </row>
        <row r="215">
          <cell r="C215" t="str">
            <v/>
          </cell>
          <cell r="E215" t="str">
            <v/>
          </cell>
        </row>
        <row r="216">
          <cell r="C216" t="str">
            <v/>
          </cell>
          <cell r="E216" t="str">
            <v/>
          </cell>
        </row>
        <row r="217">
          <cell r="C217" t="str">
            <v/>
          </cell>
          <cell r="E217" t="str">
            <v/>
          </cell>
        </row>
        <row r="218">
          <cell r="C218" t="str">
            <v/>
          </cell>
          <cell r="E218" t="str">
            <v/>
          </cell>
        </row>
        <row r="219">
          <cell r="C219" t="str">
            <v/>
          </cell>
          <cell r="E219" t="str">
            <v/>
          </cell>
        </row>
        <row r="220">
          <cell r="C220" t="str">
            <v/>
          </cell>
          <cell r="E220" t="str">
            <v/>
          </cell>
        </row>
        <row r="221">
          <cell r="C221" t="str">
            <v/>
          </cell>
          <cell r="E221" t="str">
            <v/>
          </cell>
        </row>
        <row r="222">
          <cell r="C222" t="str">
            <v/>
          </cell>
          <cell r="E222" t="str">
            <v/>
          </cell>
        </row>
        <row r="223">
          <cell r="C223" t="str">
            <v/>
          </cell>
          <cell r="E223" t="str">
            <v/>
          </cell>
        </row>
        <row r="224">
          <cell r="C224" t="str">
            <v/>
          </cell>
          <cell r="E224" t="str">
            <v/>
          </cell>
        </row>
        <row r="225">
          <cell r="C225" t="str">
            <v/>
          </cell>
          <cell r="E225" t="str">
            <v/>
          </cell>
        </row>
        <row r="226">
          <cell r="C226" t="str">
            <v/>
          </cell>
          <cell r="E226" t="str">
            <v/>
          </cell>
        </row>
        <row r="227">
          <cell r="C227" t="str">
            <v/>
          </cell>
          <cell r="E227" t="str">
            <v/>
          </cell>
        </row>
        <row r="228">
          <cell r="C228" t="str">
            <v/>
          </cell>
          <cell r="E228" t="str">
            <v/>
          </cell>
        </row>
        <row r="229">
          <cell r="C229" t="str">
            <v/>
          </cell>
          <cell r="E229" t="str">
            <v/>
          </cell>
        </row>
        <row r="230">
          <cell r="C230" t="str">
            <v/>
          </cell>
          <cell r="E230" t="str">
            <v/>
          </cell>
        </row>
        <row r="231">
          <cell r="C231" t="str">
            <v/>
          </cell>
          <cell r="E231" t="str">
            <v/>
          </cell>
        </row>
        <row r="232">
          <cell r="C232" t="str">
            <v/>
          </cell>
          <cell r="E232" t="str">
            <v/>
          </cell>
        </row>
        <row r="233">
          <cell r="C233" t="str">
            <v/>
          </cell>
          <cell r="E233" t="str">
            <v/>
          </cell>
        </row>
        <row r="234">
          <cell r="C234" t="str">
            <v/>
          </cell>
          <cell r="E234" t="str">
            <v/>
          </cell>
        </row>
        <row r="235">
          <cell r="C235" t="str">
            <v/>
          </cell>
          <cell r="E235" t="str">
            <v/>
          </cell>
        </row>
        <row r="236">
          <cell r="C236" t="str">
            <v/>
          </cell>
          <cell r="E236" t="str">
            <v/>
          </cell>
        </row>
        <row r="237">
          <cell r="C237" t="str">
            <v/>
          </cell>
          <cell r="E237" t="str">
            <v/>
          </cell>
        </row>
        <row r="238">
          <cell r="C238" t="str">
            <v/>
          </cell>
          <cell r="E238" t="str">
            <v/>
          </cell>
        </row>
        <row r="239">
          <cell r="C239" t="str">
            <v/>
          </cell>
          <cell r="E239" t="str">
            <v/>
          </cell>
        </row>
        <row r="240">
          <cell r="C240" t="str">
            <v/>
          </cell>
          <cell r="E240" t="str">
            <v/>
          </cell>
        </row>
        <row r="241">
          <cell r="C241" t="str">
            <v/>
          </cell>
          <cell r="E241" t="str">
            <v/>
          </cell>
        </row>
        <row r="242">
          <cell r="C242" t="str">
            <v/>
          </cell>
          <cell r="E242" t="str">
            <v/>
          </cell>
        </row>
        <row r="243">
          <cell r="C243" t="str">
            <v/>
          </cell>
          <cell r="E243" t="str">
            <v/>
          </cell>
        </row>
        <row r="244">
          <cell r="C244" t="str">
            <v/>
          </cell>
          <cell r="E244" t="str">
            <v/>
          </cell>
        </row>
        <row r="245">
          <cell r="C245" t="str">
            <v/>
          </cell>
          <cell r="E245" t="str">
            <v/>
          </cell>
        </row>
        <row r="246">
          <cell r="C246" t="str">
            <v/>
          </cell>
          <cell r="E246" t="str">
            <v/>
          </cell>
        </row>
        <row r="247">
          <cell r="C247" t="str">
            <v/>
          </cell>
          <cell r="E247" t="str">
            <v/>
          </cell>
        </row>
        <row r="248">
          <cell r="C248" t="str">
            <v/>
          </cell>
          <cell r="E248" t="str">
            <v/>
          </cell>
        </row>
        <row r="249">
          <cell r="C249" t="str">
            <v/>
          </cell>
          <cell r="E249" t="str">
            <v/>
          </cell>
        </row>
        <row r="250">
          <cell r="C250" t="str">
            <v/>
          </cell>
          <cell r="E250" t="str">
            <v/>
          </cell>
        </row>
        <row r="251">
          <cell r="C251" t="str">
            <v/>
          </cell>
          <cell r="E251" t="str">
            <v/>
          </cell>
        </row>
        <row r="252">
          <cell r="C252" t="str">
            <v/>
          </cell>
          <cell r="E252" t="str">
            <v/>
          </cell>
        </row>
        <row r="253">
          <cell r="C253" t="str">
            <v/>
          </cell>
          <cell r="E253" t="str">
            <v/>
          </cell>
        </row>
        <row r="254">
          <cell r="C254" t="str">
            <v/>
          </cell>
          <cell r="E254" t="str">
            <v/>
          </cell>
        </row>
        <row r="255">
          <cell r="C255" t="str">
            <v/>
          </cell>
          <cell r="E255" t="str">
            <v/>
          </cell>
        </row>
        <row r="256">
          <cell r="C256" t="str">
            <v/>
          </cell>
          <cell r="E256" t="str">
            <v/>
          </cell>
        </row>
        <row r="257">
          <cell r="C257" t="str">
            <v/>
          </cell>
          <cell r="E257" t="str">
            <v/>
          </cell>
        </row>
        <row r="258">
          <cell r="C258" t="str">
            <v/>
          </cell>
          <cell r="E258" t="str">
            <v/>
          </cell>
        </row>
        <row r="259">
          <cell r="C259" t="str">
            <v/>
          </cell>
          <cell r="E259" t="str">
            <v/>
          </cell>
        </row>
        <row r="260">
          <cell r="C260" t="str">
            <v/>
          </cell>
          <cell r="E260" t="str">
            <v/>
          </cell>
        </row>
        <row r="261">
          <cell r="C261" t="str">
            <v/>
          </cell>
          <cell r="E261" t="str">
            <v/>
          </cell>
        </row>
        <row r="262">
          <cell r="C262" t="str">
            <v/>
          </cell>
          <cell r="E262" t="str">
            <v/>
          </cell>
        </row>
        <row r="263">
          <cell r="C263" t="str">
            <v/>
          </cell>
          <cell r="E263" t="str">
            <v/>
          </cell>
        </row>
        <row r="264">
          <cell r="C264" t="str">
            <v/>
          </cell>
          <cell r="E264" t="str">
            <v/>
          </cell>
        </row>
        <row r="265">
          <cell r="C265" t="str">
            <v/>
          </cell>
          <cell r="E265" t="str">
            <v/>
          </cell>
        </row>
        <row r="266">
          <cell r="C266" t="str">
            <v/>
          </cell>
          <cell r="E266" t="str">
            <v/>
          </cell>
        </row>
        <row r="267">
          <cell r="C267" t="str">
            <v/>
          </cell>
          <cell r="E267" t="str">
            <v/>
          </cell>
        </row>
        <row r="268">
          <cell r="C268" t="str">
            <v/>
          </cell>
          <cell r="E268" t="str">
            <v/>
          </cell>
        </row>
        <row r="269">
          <cell r="C269" t="str">
            <v/>
          </cell>
          <cell r="E269" t="str">
            <v/>
          </cell>
        </row>
        <row r="270">
          <cell r="C270" t="str">
            <v/>
          </cell>
          <cell r="E270" t="str">
            <v/>
          </cell>
        </row>
        <row r="271">
          <cell r="C271" t="str">
            <v/>
          </cell>
          <cell r="E271" t="str">
            <v/>
          </cell>
        </row>
        <row r="272">
          <cell r="C272" t="str">
            <v/>
          </cell>
          <cell r="E272" t="str">
            <v/>
          </cell>
        </row>
        <row r="273">
          <cell r="C273" t="str">
            <v/>
          </cell>
          <cell r="E273" t="str">
            <v/>
          </cell>
        </row>
        <row r="274">
          <cell r="C274" t="str">
            <v/>
          </cell>
          <cell r="E274" t="str">
            <v/>
          </cell>
        </row>
        <row r="275">
          <cell r="C275" t="str">
            <v/>
          </cell>
          <cell r="E275" t="str">
            <v/>
          </cell>
        </row>
        <row r="276">
          <cell r="C276" t="str">
            <v/>
          </cell>
          <cell r="E276" t="str">
            <v/>
          </cell>
        </row>
        <row r="277">
          <cell r="C277" t="str">
            <v/>
          </cell>
          <cell r="E277" t="str">
            <v/>
          </cell>
        </row>
        <row r="278">
          <cell r="C278" t="str">
            <v/>
          </cell>
          <cell r="E278" t="str">
            <v/>
          </cell>
        </row>
        <row r="279">
          <cell r="C279" t="str">
            <v/>
          </cell>
          <cell r="E279" t="str">
            <v/>
          </cell>
        </row>
        <row r="280">
          <cell r="C280" t="str">
            <v/>
          </cell>
          <cell r="E280" t="str">
            <v/>
          </cell>
        </row>
        <row r="281">
          <cell r="C281" t="str">
            <v/>
          </cell>
          <cell r="E281" t="str">
            <v/>
          </cell>
        </row>
        <row r="282">
          <cell r="C282" t="str">
            <v/>
          </cell>
          <cell r="E282" t="str">
            <v/>
          </cell>
        </row>
        <row r="283">
          <cell r="C283" t="str">
            <v/>
          </cell>
          <cell r="E283" t="str">
            <v/>
          </cell>
        </row>
        <row r="284">
          <cell r="C284" t="str">
            <v/>
          </cell>
          <cell r="E284" t="str">
            <v/>
          </cell>
        </row>
        <row r="285">
          <cell r="C285" t="str">
            <v/>
          </cell>
          <cell r="E285" t="str">
            <v/>
          </cell>
        </row>
        <row r="286">
          <cell r="C286" t="str">
            <v/>
          </cell>
          <cell r="E286" t="str">
            <v/>
          </cell>
        </row>
        <row r="287">
          <cell r="C287" t="str">
            <v/>
          </cell>
          <cell r="E287" t="str">
            <v/>
          </cell>
        </row>
        <row r="288">
          <cell r="C288" t="str">
            <v/>
          </cell>
          <cell r="E288" t="str">
            <v/>
          </cell>
        </row>
        <row r="289">
          <cell r="C289" t="str">
            <v/>
          </cell>
          <cell r="E289" t="str">
            <v/>
          </cell>
        </row>
        <row r="290">
          <cell r="C290" t="str">
            <v/>
          </cell>
          <cell r="E290" t="str">
            <v/>
          </cell>
        </row>
        <row r="291">
          <cell r="C291" t="str">
            <v/>
          </cell>
          <cell r="E291" t="str">
            <v/>
          </cell>
        </row>
        <row r="292">
          <cell r="C292" t="str">
            <v/>
          </cell>
          <cell r="E292" t="str">
            <v/>
          </cell>
        </row>
        <row r="293">
          <cell r="C293" t="str">
            <v/>
          </cell>
          <cell r="E293" t="str">
            <v/>
          </cell>
        </row>
        <row r="294">
          <cell r="C294" t="str">
            <v/>
          </cell>
          <cell r="E294" t="str">
            <v/>
          </cell>
        </row>
        <row r="295">
          <cell r="C295" t="str">
            <v/>
          </cell>
          <cell r="E295" t="str">
            <v/>
          </cell>
        </row>
        <row r="296">
          <cell r="C296" t="str">
            <v/>
          </cell>
          <cell r="E296" t="str">
            <v/>
          </cell>
        </row>
        <row r="297">
          <cell r="C297" t="str">
            <v/>
          </cell>
          <cell r="E297" t="str">
            <v/>
          </cell>
        </row>
        <row r="298">
          <cell r="C298" t="str">
            <v/>
          </cell>
          <cell r="E298" t="str">
            <v/>
          </cell>
        </row>
        <row r="299">
          <cell r="C299" t="str">
            <v/>
          </cell>
          <cell r="E299" t="str">
            <v/>
          </cell>
        </row>
        <row r="300">
          <cell r="C300" t="str">
            <v/>
          </cell>
          <cell r="E300" t="str">
            <v/>
          </cell>
        </row>
        <row r="301">
          <cell r="C301" t="str">
            <v/>
          </cell>
          <cell r="E301" t="str">
            <v/>
          </cell>
        </row>
        <row r="302">
          <cell r="C302" t="str">
            <v/>
          </cell>
          <cell r="E302" t="str">
            <v/>
          </cell>
        </row>
        <row r="303">
          <cell r="C303" t="str">
            <v/>
          </cell>
          <cell r="E303" t="str">
            <v/>
          </cell>
        </row>
        <row r="304">
          <cell r="C304" t="str">
            <v/>
          </cell>
          <cell r="E304" t="str">
            <v/>
          </cell>
        </row>
        <row r="305">
          <cell r="C305" t="str">
            <v/>
          </cell>
          <cell r="E305" t="str">
            <v/>
          </cell>
        </row>
        <row r="306">
          <cell r="C306" t="str">
            <v/>
          </cell>
          <cell r="E306" t="str">
            <v/>
          </cell>
        </row>
        <row r="307">
          <cell r="C307" t="str">
            <v/>
          </cell>
          <cell r="E307" t="str">
            <v/>
          </cell>
        </row>
        <row r="308">
          <cell r="C308" t="str">
            <v/>
          </cell>
          <cell r="E308" t="str">
            <v/>
          </cell>
        </row>
        <row r="309">
          <cell r="C309" t="str">
            <v/>
          </cell>
          <cell r="E309" t="str">
            <v/>
          </cell>
        </row>
        <row r="310">
          <cell r="C310" t="str">
            <v/>
          </cell>
          <cell r="E310" t="str">
            <v/>
          </cell>
        </row>
        <row r="311">
          <cell r="C311" t="str">
            <v/>
          </cell>
          <cell r="E311" t="str">
            <v/>
          </cell>
        </row>
        <row r="312">
          <cell r="C312" t="str">
            <v/>
          </cell>
          <cell r="E312" t="str">
            <v/>
          </cell>
        </row>
        <row r="313">
          <cell r="C313" t="str">
            <v/>
          </cell>
          <cell r="E313" t="str">
            <v/>
          </cell>
        </row>
        <row r="314">
          <cell r="C314" t="str">
            <v/>
          </cell>
          <cell r="E314" t="str">
            <v/>
          </cell>
        </row>
        <row r="315">
          <cell r="C315" t="str">
            <v/>
          </cell>
          <cell r="E315" t="str">
            <v/>
          </cell>
        </row>
        <row r="316">
          <cell r="C316" t="str">
            <v/>
          </cell>
          <cell r="E316" t="str">
            <v/>
          </cell>
        </row>
        <row r="317">
          <cell r="C317" t="str">
            <v/>
          </cell>
          <cell r="E317" t="str">
            <v/>
          </cell>
        </row>
        <row r="318">
          <cell r="C318" t="str">
            <v/>
          </cell>
          <cell r="E318" t="str">
            <v/>
          </cell>
        </row>
        <row r="319">
          <cell r="C319" t="str">
            <v/>
          </cell>
          <cell r="E319" t="str">
            <v/>
          </cell>
        </row>
        <row r="320">
          <cell r="C320" t="str">
            <v/>
          </cell>
          <cell r="E320" t="str">
            <v/>
          </cell>
        </row>
        <row r="321">
          <cell r="C321" t="str">
            <v/>
          </cell>
          <cell r="E321" t="str">
            <v/>
          </cell>
        </row>
        <row r="322">
          <cell r="C322" t="str">
            <v/>
          </cell>
          <cell r="E322" t="str">
            <v/>
          </cell>
        </row>
        <row r="323">
          <cell r="C323" t="str">
            <v/>
          </cell>
          <cell r="E323" t="str">
            <v/>
          </cell>
        </row>
        <row r="324">
          <cell r="C324" t="str">
            <v/>
          </cell>
          <cell r="E324" t="str">
            <v/>
          </cell>
        </row>
        <row r="325">
          <cell r="C325" t="str">
            <v/>
          </cell>
          <cell r="E325" t="str">
            <v/>
          </cell>
        </row>
        <row r="326">
          <cell r="C326" t="str">
            <v/>
          </cell>
          <cell r="E326" t="str">
            <v/>
          </cell>
        </row>
        <row r="327">
          <cell r="C327" t="str">
            <v/>
          </cell>
          <cell r="E327" t="str">
            <v/>
          </cell>
        </row>
        <row r="328">
          <cell r="C328" t="str">
            <v/>
          </cell>
          <cell r="E328" t="str">
            <v/>
          </cell>
        </row>
        <row r="329">
          <cell r="C329" t="str">
            <v/>
          </cell>
          <cell r="E329" t="str">
            <v/>
          </cell>
        </row>
        <row r="330">
          <cell r="C330" t="str">
            <v/>
          </cell>
          <cell r="E330" t="str">
            <v/>
          </cell>
        </row>
        <row r="331">
          <cell r="C331" t="str">
            <v/>
          </cell>
          <cell r="E331" t="str">
            <v/>
          </cell>
        </row>
        <row r="332">
          <cell r="C332" t="str">
            <v/>
          </cell>
          <cell r="E332" t="str">
            <v/>
          </cell>
        </row>
        <row r="333">
          <cell r="C333" t="str">
            <v/>
          </cell>
          <cell r="E333" t="str">
            <v/>
          </cell>
        </row>
        <row r="334">
          <cell r="C334" t="str">
            <v/>
          </cell>
          <cell r="E334" t="str">
            <v/>
          </cell>
        </row>
        <row r="335">
          <cell r="C335" t="str">
            <v/>
          </cell>
          <cell r="E335" t="str">
            <v/>
          </cell>
        </row>
        <row r="336">
          <cell r="C336" t="str">
            <v/>
          </cell>
          <cell r="E336" t="str">
            <v/>
          </cell>
        </row>
        <row r="337">
          <cell r="C337" t="str">
            <v/>
          </cell>
          <cell r="E337" t="str">
            <v/>
          </cell>
        </row>
        <row r="338">
          <cell r="C338" t="str">
            <v/>
          </cell>
          <cell r="E338" t="str">
            <v/>
          </cell>
        </row>
        <row r="339">
          <cell r="C339" t="str">
            <v/>
          </cell>
          <cell r="E339" t="str">
            <v/>
          </cell>
        </row>
        <row r="340">
          <cell r="C340" t="str">
            <v/>
          </cell>
          <cell r="E340" t="str">
            <v/>
          </cell>
        </row>
        <row r="341">
          <cell r="C341" t="str">
            <v/>
          </cell>
          <cell r="E341" t="str">
            <v/>
          </cell>
        </row>
        <row r="342">
          <cell r="C342" t="str">
            <v/>
          </cell>
          <cell r="E342" t="str">
            <v/>
          </cell>
        </row>
        <row r="343">
          <cell r="C343" t="str">
            <v/>
          </cell>
          <cell r="E343" t="str">
            <v/>
          </cell>
        </row>
        <row r="344">
          <cell r="C344" t="str">
            <v/>
          </cell>
          <cell r="E344" t="str">
            <v/>
          </cell>
        </row>
        <row r="345">
          <cell r="C345" t="str">
            <v/>
          </cell>
          <cell r="E345" t="str">
            <v/>
          </cell>
        </row>
        <row r="346">
          <cell r="C346" t="str">
            <v/>
          </cell>
          <cell r="E346" t="str">
            <v/>
          </cell>
        </row>
        <row r="347">
          <cell r="C347" t="str">
            <v/>
          </cell>
          <cell r="E347" t="str">
            <v/>
          </cell>
        </row>
        <row r="348">
          <cell r="C348" t="str">
            <v/>
          </cell>
          <cell r="E348" t="str">
            <v/>
          </cell>
        </row>
        <row r="349">
          <cell r="C349" t="str">
            <v/>
          </cell>
          <cell r="E349" t="str">
            <v/>
          </cell>
        </row>
        <row r="350">
          <cell r="C350" t="str">
            <v/>
          </cell>
          <cell r="E350" t="str">
            <v/>
          </cell>
        </row>
        <row r="351">
          <cell r="C351" t="str">
            <v/>
          </cell>
          <cell r="E351" t="str">
            <v/>
          </cell>
        </row>
        <row r="352">
          <cell r="C352" t="str">
            <v/>
          </cell>
          <cell r="E352" t="str">
            <v/>
          </cell>
        </row>
        <row r="353">
          <cell r="C353" t="str">
            <v/>
          </cell>
          <cell r="E353" t="str">
            <v/>
          </cell>
        </row>
        <row r="354">
          <cell r="C354" t="str">
            <v/>
          </cell>
          <cell r="E354" t="str">
            <v/>
          </cell>
        </row>
        <row r="355">
          <cell r="C355" t="str">
            <v/>
          </cell>
          <cell r="E355" t="str">
            <v/>
          </cell>
        </row>
        <row r="356">
          <cell r="C356" t="str">
            <v/>
          </cell>
          <cell r="E356" t="str">
            <v/>
          </cell>
        </row>
        <row r="357">
          <cell r="C357" t="str">
            <v/>
          </cell>
          <cell r="E357" t="str">
            <v/>
          </cell>
        </row>
        <row r="358">
          <cell r="C358" t="str">
            <v/>
          </cell>
          <cell r="E358" t="str">
            <v/>
          </cell>
        </row>
        <row r="359">
          <cell r="C359" t="str">
            <v/>
          </cell>
          <cell r="E359" t="str">
            <v/>
          </cell>
        </row>
        <row r="360">
          <cell r="C360" t="str">
            <v/>
          </cell>
          <cell r="E360" t="str">
            <v/>
          </cell>
        </row>
        <row r="361">
          <cell r="C361" t="str">
            <v/>
          </cell>
          <cell r="E361" t="str">
            <v/>
          </cell>
        </row>
        <row r="362">
          <cell r="C362" t="str">
            <v/>
          </cell>
          <cell r="E362" t="str">
            <v/>
          </cell>
        </row>
        <row r="363">
          <cell r="C363" t="str">
            <v/>
          </cell>
          <cell r="E363" t="str">
            <v/>
          </cell>
        </row>
        <row r="364">
          <cell r="C364" t="str">
            <v/>
          </cell>
          <cell r="E364" t="str">
            <v/>
          </cell>
        </row>
        <row r="365">
          <cell r="C365" t="str">
            <v/>
          </cell>
          <cell r="E365" t="str">
            <v/>
          </cell>
        </row>
        <row r="366">
          <cell r="C366" t="str">
            <v/>
          </cell>
          <cell r="E366" t="str">
            <v/>
          </cell>
        </row>
        <row r="367">
          <cell r="C367" t="str">
            <v/>
          </cell>
          <cell r="E367" t="str">
            <v/>
          </cell>
        </row>
        <row r="368">
          <cell r="C368" t="str">
            <v/>
          </cell>
          <cell r="E368" t="str">
            <v/>
          </cell>
        </row>
        <row r="369">
          <cell r="C369" t="str">
            <v/>
          </cell>
          <cell r="E369" t="str">
            <v/>
          </cell>
        </row>
        <row r="370">
          <cell r="C370" t="str">
            <v/>
          </cell>
          <cell r="E370" t="str">
            <v/>
          </cell>
        </row>
        <row r="371">
          <cell r="C371" t="str">
            <v/>
          </cell>
          <cell r="E371" t="str">
            <v/>
          </cell>
        </row>
        <row r="372">
          <cell r="C372" t="str">
            <v/>
          </cell>
          <cell r="E372" t="str">
            <v/>
          </cell>
        </row>
        <row r="373">
          <cell r="C373" t="str">
            <v/>
          </cell>
          <cell r="E373" t="str">
            <v/>
          </cell>
        </row>
        <row r="374">
          <cell r="C374" t="str">
            <v/>
          </cell>
          <cell r="E374" t="str">
            <v/>
          </cell>
        </row>
        <row r="375">
          <cell r="C375" t="str">
            <v/>
          </cell>
          <cell r="E375" t="str">
            <v/>
          </cell>
        </row>
        <row r="376">
          <cell r="C376" t="str">
            <v/>
          </cell>
          <cell r="E376" t="str">
            <v/>
          </cell>
        </row>
        <row r="377">
          <cell r="C377" t="str">
            <v/>
          </cell>
          <cell r="E377" t="str">
            <v/>
          </cell>
        </row>
        <row r="378">
          <cell r="C378" t="str">
            <v/>
          </cell>
          <cell r="E378" t="str">
            <v/>
          </cell>
        </row>
        <row r="379">
          <cell r="C379" t="str">
            <v/>
          </cell>
          <cell r="E379" t="str">
            <v/>
          </cell>
        </row>
        <row r="380">
          <cell r="C380" t="str">
            <v/>
          </cell>
          <cell r="E380" t="str">
            <v/>
          </cell>
        </row>
        <row r="381">
          <cell r="C381" t="str">
            <v/>
          </cell>
          <cell r="E381" t="str">
            <v/>
          </cell>
        </row>
        <row r="382">
          <cell r="C382" t="str">
            <v/>
          </cell>
          <cell r="E382" t="str">
            <v/>
          </cell>
        </row>
        <row r="383">
          <cell r="C383" t="str">
            <v/>
          </cell>
          <cell r="E383" t="str">
            <v/>
          </cell>
        </row>
        <row r="384">
          <cell r="C384" t="str">
            <v/>
          </cell>
          <cell r="E384" t="str">
            <v/>
          </cell>
        </row>
        <row r="385">
          <cell r="C385" t="str">
            <v/>
          </cell>
          <cell r="E385" t="str">
            <v/>
          </cell>
        </row>
        <row r="386">
          <cell r="C386" t="str">
            <v/>
          </cell>
          <cell r="E386" t="str">
            <v/>
          </cell>
        </row>
        <row r="387">
          <cell r="C387" t="str">
            <v/>
          </cell>
          <cell r="E387" t="str">
            <v/>
          </cell>
        </row>
        <row r="388">
          <cell r="C388" t="str">
            <v/>
          </cell>
          <cell r="E388" t="str">
            <v/>
          </cell>
        </row>
        <row r="389">
          <cell r="C389" t="str">
            <v/>
          </cell>
          <cell r="E389" t="str">
            <v/>
          </cell>
        </row>
        <row r="390">
          <cell r="C390" t="str">
            <v/>
          </cell>
          <cell r="E390" t="str">
            <v/>
          </cell>
        </row>
        <row r="391">
          <cell r="C391" t="str">
            <v/>
          </cell>
          <cell r="E391" t="str">
            <v/>
          </cell>
        </row>
        <row r="392">
          <cell r="C392" t="str">
            <v/>
          </cell>
          <cell r="E392" t="str">
            <v/>
          </cell>
        </row>
        <row r="393">
          <cell r="C393" t="str">
            <v/>
          </cell>
          <cell r="E393" t="str">
            <v/>
          </cell>
        </row>
        <row r="394">
          <cell r="C394" t="str">
            <v/>
          </cell>
          <cell r="E394" t="str">
            <v/>
          </cell>
        </row>
        <row r="395">
          <cell r="C395" t="str">
            <v/>
          </cell>
          <cell r="E395" t="str">
            <v/>
          </cell>
        </row>
        <row r="396">
          <cell r="C396" t="str">
            <v/>
          </cell>
          <cell r="E396" t="str">
            <v/>
          </cell>
        </row>
        <row r="397">
          <cell r="C397" t="str">
            <v/>
          </cell>
          <cell r="E397" t="str">
            <v/>
          </cell>
        </row>
        <row r="398">
          <cell r="C398" t="str">
            <v/>
          </cell>
          <cell r="E398" t="str">
            <v/>
          </cell>
        </row>
        <row r="399">
          <cell r="C399" t="str">
            <v/>
          </cell>
          <cell r="E399" t="str">
            <v/>
          </cell>
        </row>
        <row r="400">
          <cell r="C400" t="str">
            <v/>
          </cell>
          <cell r="E400" t="str">
            <v/>
          </cell>
        </row>
        <row r="401">
          <cell r="C401" t="str">
            <v/>
          </cell>
          <cell r="E401" t="str">
            <v/>
          </cell>
        </row>
        <row r="402">
          <cell r="C402" t="str">
            <v/>
          </cell>
          <cell r="E402" t="str">
            <v/>
          </cell>
        </row>
        <row r="403">
          <cell r="C403" t="str">
            <v/>
          </cell>
          <cell r="E403" t="str">
            <v/>
          </cell>
        </row>
        <row r="404">
          <cell r="C404" t="str">
            <v/>
          </cell>
          <cell r="E404" t="str">
            <v/>
          </cell>
        </row>
        <row r="405">
          <cell r="C405" t="str">
            <v/>
          </cell>
          <cell r="E405" t="str">
            <v/>
          </cell>
        </row>
        <row r="406">
          <cell r="C406" t="str">
            <v/>
          </cell>
          <cell r="E406" t="str">
            <v/>
          </cell>
        </row>
        <row r="407">
          <cell r="C407" t="str">
            <v/>
          </cell>
          <cell r="E407" t="str">
            <v/>
          </cell>
        </row>
        <row r="408">
          <cell r="C408" t="str">
            <v/>
          </cell>
          <cell r="E408" t="str">
            <v/>
          </cell>
        </row>
        <row r="409">
          <cell r="C409" t="str">
            <v/>
          </cell>
          <cell r="E409" t="str">
            <v/>
          </cell>
        </row>
        <row r="410">
          <cell r="C410" t="str">
            <v/>
          </cell>
          <cell r="E410" t="str">
            <v/>
          </cell>
        </row>
        <row r="411">
          <cell r="C411" t="str">
            <v/>
          </cell>
          <cell r="E411" t="str">
            <v/>
          </cell>
        </row>
        <row r="412">
          <cell r="C412" t="str">
            <v/>
          </cell>
          <cell r="E412" t="str">
            <v/>
          </cell>
        </row>
        <row r="413">
          <cell r="C413" t="str">
            <v/>
          </cell>
          <cell r="E413" t="str">
            <v/>
          </cell>
        </row>
        <row r="414">
          <cell r="C414" t="str">
            <v/>
          </cell>
          <cell r="E414" t="str">
            <v/>
          </cell>
        </row>
        <row r="415">
          <cell r="C415" t="str">
            <v/>
          </cell>
          <cell r="E415" t="str">
            <v/>
          </cell>
        </row>
        <row r="416">
          <cell r="C416" t="str">
            <v/>
          </cell>
          <cell r="E416" t="str">
            <v/>
          </cell>
        </row>
        <row r="417">
          <cell r="C417" t="str">
            <v/>
          </cell>
          <cell r="E417" t="str">
            <v/>
          </cell>
        </row>
        <row r="418">
          <cell r="C418" t="str">
            <v/>
          </cell>
          <cell r="E418" t="str">
            <v/>
          </cell>
        </row>
        <row r="419">
          <cell r="C419" t="str">
            <v/>
          </cell>
          <cell r="E419" t="str">
            <v/>
          </cell>
        </row>
        <row r="420">
          <cell r="C420" t="str">
            <v/>
          </cell>
          <cell r="E420" t="str">
            <v/>
          </cell>
        </row>
        <row r="421">
          <cell r="C421" t="str">
            <v/>
          </cell>
          <cell r="E421" t="str">
            <v/>
          </cell>
        </row>
        <row r="422">
          <cell r="C422" t="str">
            <v/>
          </cell>
          <cell r="E422" t="str">
            <v/>
          </cell>
        </row>
        <row r="423">
          <cell r="C423" t="str">
            <v/>
          </cell>
          <cell r="E423" t="str">
            <v/>
          </cell>
        </row>
        <row r="424">
          <cell r="C424" t="str">
            <v/>
          </cell>
          <cell r="E424" t="str">
            <v/>
          </cell>
        </row>
        <row r="425">
          <cell r="C425" t="str">
            <v/>
          </cell>
          <cell r="E425" t="str">
            <v/>
          </cell>
        </row>
        <row r="426">
          <cell r="C426" t="str">
            <v/>
          </cell>
          <cell r="E426" t="str">
            <v/>
          </cell>
        </row>
        <row r="427">
          <cell r="C427" t="str">
            <v/>
          </cell>
          <cell r="E427" t="str">
            <v/>
          </cell>
        </row>
        <row r="428">
          <cell r="C428" t="str">
            <v/>
          </cell>
          <cell r="E428" t="str">
            <v/>
          </cell>
        </row>
        <row r="429">
          <cell r="C429" t="str">
            <v/>
          </cell>
          <cell r="E429" t="str">
            <v/>
          </cell>
        </row>
        <row r="430">
          <cell r="C430" t="str">
            <v/>
          </cell>
          <cell r="E430" t="str">
            <v/>
          </cell>
        </row>
        <row r="431">
          <cell r="C431" t="str">
            <v/>
          </cell>
          <cell r="E431" t="str">
            <v/>
          </cell>
        </row>
        <row r="432">
          <cell r="C432" t="str">
            <v/>
          </cell>
          <cell r="E432" t="str">
            <v/>
          </cell>
        </row>
        <row r="433">
          <cell r="C433" t="str">
            <v/>
          </cell>
          <cell r="E433" t="str">
            <v/>
          </cell>
        </row>
        <row r="434">
          <cell r="C434" t="str">
            <v/>
          </cell>
          <cell r="E434" t="str">
            <v/>
          </cell>
        </row>
        <row r="435">
          <cell r="C435" t="str">
            <v/>
          </cell>
          <cell r="E435" t="str">
            <v/>
          </cell>
        </row>
        <row r="436">
          <cell r="C436" t="str">
            <v/>
          </cell>
          <cell r="E436" t="str">
            <v/>
          </cell>
        </row>
        <row r="437">
          <cell r="C437" t="str">
            <v/>
          </cell>
          <cell r="E437" t="str">
            <v/>
          </cell>
        </row>
        <row r="438">
          <cell r="C438" t="str">
            <v/>
          </cell>
          <cell r="E438" t="str">
            <v/>
          </cell>
        </row>
        <row r="439">
          <cell r="C439" t="str">
            <v/>
          </cell>
          <cell r="E439" t="str">
            <v/>
          </cell>
        </row>
        <row r="440">
          <cell r="C440" t="str">
            <v/>
          </cell>
          <cell r="E440" t="str">
            <v/>
          </cell>
        </row>
        <row r="441">
          <cell r="C441" t="str">
            <v/>
          </cell>
          <cell r="E441" t="str">
            <v/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theme="0" tint="-4.9989318521683403E-2"/>
    <pageSetUpPr fitToPage="1"/>
  </sheetPr>
  <dimension ref="A1:E778"/>
  <sheetViews>
    <sheetView showGridLines="0" tabSelected="1" zoomScale="115" zoomScaleNormal="115" workbookViewId="0"/>
  </sheetViews>
  <sheetFormatPr baseColWidth="10" defaultColWidth="0" defaultRowHeight="12.75" customHeight="1" zeroHeight="1" x14ac:dyDescent="0.25"/>
  <cols>
    <col min="1" max="1" width="4.7265625" style="1" customWidth="1"/>
    <col min="2" max="2" width="10.54296875" style="5" bestFit="1" customWidth="1"/>
    <col min="3" max="3" width="128.26953125" style="3" customWidth="1"/>
    <col min="4" max="4" width="4.7265625" style="2" customWidth="1"/>
    <col min="5" max="16384" width="11.453125" style="4" hidden="1"/>
  </cols>
  <sheetData>
    <row r="1" spans="1:5" ht="12.75" customHeight="1" x14ac:dyDescent="0.25">
      <c r="B1" s="2"/>
    </row>
    <row r="2" spans="1:5" ht="12.75" customHeight="1" x14ac:dyDescent="0.25"/>
    <row r="3" spans="1:5" ht="12.75" customHeight="1" x14ac:dyDescent="0.25"/>
    <row r="4" spans="1:5" ht="12.75" customHeight="1" x14ac:dyDescent="0.25"/>
    <row r="5" spans="1:5" ht="12.75" customHeight="1" x14ac:dyDescent="0.25">
      <c r="A5" s="6"/>
      <c r="B5" s="6"/>
      <c r="C5" s="6"/>
    </row>
    <row r="6" spans="1:5" ht="12.75" customHeight="1" x14ac:dyDescent="0.25">
      <c r="A6" s="6"/>
      <c r="B6" s="6"/>
      <c r="C6" s="6"/>
      <c r="E6" s="7"/>
    </row>
    <row r="7" spans="1:5" ht="12.75" customHeight="1" x14ac:dyDescent="0.25">
      <c r="A7" s="6"/>
      <c r="B7" s="6"/>
      <c r="C7" s="6"/>
    </row>
    <row r="8" spans="1:5" ht="12.75" customHeight="1" x14ac:dyDescent="0.25">
      <c r="A8" s="6"/>
      <c r="B8" s="6"/>
      <c r="C8" s="6"/>
    </row>
    <row r="9" spans="1:5" ht="12.75" customHeight="1" x14ac:dyDescent="0.25">
      <c r="A9" s="6"/>
      <c r="B9" s="6"/>
      <c r="C9" s="6"/>
    </row>
    <row r="10" spans="1:5" ht="12.75" customHeight="1" x14ac:dyDescent="0.25">
      <c r="A10" s="6"/>
      <c r="B10" s="6"/>
      <c r="C10" s="6"/>
    </row>
    <row r="11" spans="1:5" ht="12.75" customHeight="1" x14ac:dyDescent="0.25">
      <c r="A11" s="6"/>
      <c r="B11" s="6"/>
      <c r="C11" s="6"/>
    </row>
    <row r="12" spans="1:5" ht="12.75" customHeight="1" x14ac:dyDescent="0.25">
      <c r="A12" s="6"/>
      <c r="B12" s="6"/>
      <c r="C12" s="6"/>
    </row>
    <row r="13" spans="1:5" s="8" customFormat="1" ht="29.25" customHeight="1" x14ac:dyDescent="0.3">
      <c r="B13" s="70" t="s">
        <v>21</v>
      </c>
      <c r="C13" s="71"/>
      <c r="D13" s="9"/>
    </row>
    <row r="14" spans="1:5" s="10" customFormat="1" ht="20.149999999999999" customHeight="1" x14ac:dyDescent="0.3">
      <c r="B14" s="72" t="s">
        <v>22</v>
      </c>
      <c r="C14" s="73"/>
      <c r="D14" s="11"/>
    </row>
    <row r="15" spans="1:5" s="12" customFormat="1" ht="20.149999999999999" customHeight="1" x14ac:dyDescent="0.3">
      <c r="B15" s="74" t="s">
        <v>23</v>
      </c>
      <c r="C15" s="75"/>
      <c r="D15" s="13"/>
    </row>
    <row r="16" spans="1:5" s="1" customFormat="1" ht="6.75" customHeight="1" x14ac:dyDescent="0.25">
      <c r="B16" s="14"/>
      <c r="C16" s="15"/>
      <c r="D16" s="2"/>
    </row>
    <row r="17" spans="1:4" s="1" customFormat="1" ht="14" x14ac:dyDescent="0.3">
      <c r="B17" s="16"/>
      <c r="C17" s="17" t="s">
        <v>70</v>
      </c>
      <c r="D17" s="2"/>
    </row>
    <row r="18" spans="1:4" s="1" customFormat="1" ht="6.75" customHeight="1" x14ac:dyDescent="0.3">
      <c r="B18" s="16" t="s">
        <v>24</v>
      </c>
      <c r="C18" s="18"/>
      <c r="D18" s="2"/>
    </row>
    <row r="19" spans="1:4" s="3" customFormat="1" ht="15.75" customHeight="1" x14ac:dyDescent="0.3">
      <c r="A19" s="19"/>
      <c r="B19" s="48" t="s">
        <v>33</v>
      </c>
      <c r="C19" s="49" t="s">
        <v>25</v>
      </c>
      <c r="D19" s="2"/>
    </row>
    <row r="20" spans="1:4" s="3" customFormat="1" ht="15.75" customHeight="1" x14ac:dyDescent="0.3">
      <c r="A20" s="19"/>
      <c r="B20" s="50" t="s">
        <v>34</v>
      </c>
      <c r="C20" s="49" t="s">
        <v>26</v>
      </c>
      <c r="D20" s="2"/>
    </row>
    <row r="21" spans="1:4" s="3" customFormat="1" ht="15.75" customHeight="1" x14ac:dyDescent="0.3">
      <c r="A21" s="19"/>
      <c r="B21" s="50" t="s">
        <v>35</v>
      </c>
      <c r="C21" s="49" t="s">
        <v>27</v>
      </c>
      <c r="D21" s="2"/>
    </row>
    <row r="22" spans="1:4" s="3" customFormat="1" ht="6" customHeight="1" x14ac:dyDescent="0.3">
      <c r="A22" s="19"/>
      <c r="B22" s="20"/>
      <c r="C22" s="21"/>
      <c r="D22" s="2"/>
    </row>
    <row r="23" spans="1:4" s="1" customFormat="1" ht="12.5" x14ac:dyDescent="0.25">
      <c r="B23" s="5"/>
      <c r="C23" s="3"/>
      <c r="D23" s="2"/>
    </row>
    <row r="24" spans="1:4" ht="12.5" hidden="1" x14ac:dyDescent="0.25"/>
    <row r="25" spans="1:4" ht="12.5" hidden="1" x14ac:dyDescent="0.25"/>
    <row r="26" spans="1:4" ht="12.5" hidden="1" x14ac:dyDescent="0.25"/>
    <row r="27" spans="1:4" s="5" customFormat="1" ht="12.5" hidden="1" x14ac:dyDescent="0.3">
      <c r="D27" s="2"/>
    </row>
    <row r="28" spans="1:4" s="5" customFormat="1" ht="12.5" hidden="1" x14ac:dyDescent="0.3">
      <c r="D28" s="2"/>
    </row>
    <row r="29" spans="1:4" s="5" customFormat="1" ht="12.5" hidden="1" x14ac:dyDescent="0.3">
      <c r="D29" s="2"/>
    </row>
    <row r="30" spans="1:4" s="5" customFormat="1" ht="12.5" hidden="1" x14ac:dyDescent="0.3">
      <c r="D30" s="2"/>
    </row>
    <row r="31" spans="1:4" s="5" customFormat="1" ht="12.5" hidden="1" x14ac:dyDescent="0.3">
      <c r="D31" s="2"/>
    </row>
    <row r="32" spans="1:4" s="5" customFormat="1" ht="12.5" hidden="1" x14ac:dyDescent="0.3">
      <c r="D32" s="2"/>
    </row>
    <row r="33" spans="4:4" s="5" customFormat="1" ht="12.5" hidden="1" x14ac:dyDescent="0.3">
      <c r="D33" s="2"/>
    </row>
    <row r="34" spans="4:4" s="5" customFormat="1" ht="12.5" hidden="1" x14ac:dyDescent="0.3">
      <c r="D34" s="2"/>
    </row>
    <row r="35" spans="4:4" s="5" customFormat="1" ht="12.5" hidden="1" x14ac:dyDescent="0.3">
      <c r="D35" s="2"/>
    </row>
    <row r="36" spans="4:4" s="5" customFormat="1" ht="12.5" hidden="1" x14ac:dyDescent="0.3">
      <c r="D36" s="2"/>
    </row>
    <row r="37" spans="4:4" s="5" customFormat="1" ht="12.5" hidden="1" x14ac:dyDescent="0.3">
      <c r="D37" s="2"/>
    </row>
    <row r="38" spans="4:4" s="5" customFormat="1" ht="12.5" hidden="1" x14ac:dyDescent="0.3">
      <c r="D38" s="2"/>
    </row>
    <row r="39" spans="4:4" s="5" customFormat="1" ht="12.5" hidden="1" x14ac:dyDescent="0.3">
      <c r="D39" s="2"/>
    </row>
    <row r="40" spans="4:4" s="5" customFormat="1" ht="12.5" hidden="1" x14ac:dyDescent="0.3">
      <c r="D40" s="2"/>
    </row>
    <row r="41" spans="4:4" s="5" customFormat="1" ht="12.5" hidden="1" x14ac:dyDescent="0.3">
      <c r="D41" s="2"/>
    </row>
    <row r="42" spans="4:4" s="5" customFormat="1" ht="12.5" hidden="1" x14ac:dyDescent="0.3">
      <c r="D42" s="2"/>
    </row>
    <row r="43" spans="4:4" s="5" customFormat="1" ht="12.5" hidden="1" x14ac:dyDescent="0.3">
      <c r="D43" s="2"/>
    </row>
    <row r="44" spans="4:4" s="5" customFormat="1" ht="12.5" hidden="1" x14ac:dyDescent="0.3">
      <c r="D44" s="2"/>
    </row>
    <row r="45" spans="4:4" s="5" customFormat="1" ht="12.5" hidden="1" x14ac:dyDescent="0.3">
      <c r="D45" s="2"/>
    </row>
    <row r="46" spans="4:4" s="5" customFormat="1" ht="12.5" hidden="1" x14ac:dyDescent="0.3">
      <c r="D46" s="2"/>
    </row>
    <row r="47" spans="4:4" s="5" customFormat="1" ht="12.5" hidden="1" x14ac:dyDescent="0.3">
      <c r="D47" s="2"/>
    </row>
    <row r="48" spans="4:4" s="5" customFormat="1" ht="12.5" hidden="1" x14ac:dyDescent="0.3">
      <c r="D48" s="2"/>
    </row>
    <row r="49" spans="4:4" s="5" customFormat="1" ht="12.5" hidden="1" x14ac:dyDescent="0.3">
      <c r="D49" s="2"/>
    </row>
    <row r="50" spans="4:4" s="5" customFormat="1" ht="12.5" hidden="1" x14ac:dyDescent="0.3">
      <c r="D50" s="2"/>
    </row>
    <row r="51" spans="4:4" s="5" customFormat="1" ht="12.5" hidden="1" x14ac:dyDescent="0.3">
      <c r="D51" s="2"/>
    </row>
    <row r="52" spans="4:4" s="5" customFormat="1" ht="12.5" hidden="1" x14ac:dyDescent="0.3">
      <c r="D52" s="2"/>
    </row>
    <row r="53" spans="4:4" s="5" customFormat="1" ht="12.5" hidden="1" x14ac:dyDescent="0.3">
      <c r="D53" s="2"/>
    </row>
    <row r="54" spans="4:4" s="5" customFormat="1" ht="12.5" hidden="1" x14ac:dyDescent="0.3">
      <c r="D54" s="2"/>
    </row>
    <row r="55" spans="4:4" s="5" customFormat="1" ht="12.5" hidden="1" x14ac:dyDescent="0.3">
      <c r="D55" s="2"/>
    </row>
    <row r="56" spans="4:4" s="5" customFormat="1" ht="12.5" hidden="1" x14ac:dyDescent="0.3">
      <c r="D56" s="2"/>
    </row>
    <row r="57" spans="4:4" s="5" customFormat="1" ht="12.5" hidden="1" x14ac:dyDescent="0.3">
      <c r="D57" s="2"/>
    </row>
    <row r="58" spans="4:4" s="5" customFormat="1" ht="12.5" hidden="1" x14ac:dyDescent="0.3">
      <c r="D58" s="2"/>
    </row>
    <row r="59" spans="4:4" s="5" customFormat="1" ht="12.5" hidden="1" x14ac:dyDescent="0.3">
      <c r="D59" s="2"/>
    </row>
    <row r="60" spans="4:4" s="5" customFormat="1" ht="12.5" hidden="1" x14ac:dyDescent="0.3">
      <c r="D60" s="2"/>
    </row>
    <row r="61" spans="4:4" s="5" customFormat="1" ht="12.5" hidden="1" x14ac:dyDescent="0.3">
      <c r="D61" s="2"/>
    </row>
    <row r="62" spans="4:4" s="5" customFormat="1" ht="12.5" hidden="1" x14ac:dyDescent="0.3">
      <c r="D62" s="2"/>
    </row>
    <row r="63" spans="4:4" s="5" customFormat="1" ht="12.5" hidden="1" x14ac:dyDescent="0.3">
      <c r="D63" s="2"/>
    </row>
    <row r="64" spans="4:4" s="5" customFormat="1" ht="12.5" hidden="1" x14ac:dyDescent="0.3">
      <c r="D64" s="2"/>
    </row>
    <row r="65" spans="4:4" s="5" customFormat="1" ht="12.5" hidden="1" x14ac:dyDescent="0.3">
      <c r="D65" s="2"/>
    </row>
    <row r="66" spans="4:4" s="5" customFormat="1" ht="12.5" hidden="1" x14ac:dyDescent="0.3">
      <c r="D66" s="2"/>
    </row>
    <row r="67" spans="4:4" s="5" customFormat="1" ht="12.5" hidden="1" x14ac:dyDescent="0.3">
      <c r="D67" s="2"/>
    </row>
    <row r="68" spans="4:4" s="5" customFormat="1" ht="12.5" hidden="1" x14ac:dyDescent="0.3">
      <c r="D68" s="2"/>
    </row>
    <row r="69" spans="4:4" s="5" customFormat="1" ht="12.5" hidden="1" x14ac:dyDescent="0.3">
      <c r="D69" s="2"/>
    </row>
    <row r="70" spans="4:4" s="5" customFormat="1" ht="12.5" hidden="1" x14ac:dyDescent="0.3">
      <c r="D70" s="2"/>
    </row>
    <row r="71" spans="4:4" s="5" customFormat="1" ht="12.5" hidden="1" x14ac:dyDescent="0.3">
      <c r="D71" s="2"/>
    </row>
    <row r="72" spans="4:4" s="5" customFormat="1" ht="12.5" hidden="1" x14ac:dyDescent="0.3">
      <c r="D72" s="2"/>
    </row>
    <row r="73" spans="4:4" s="5" customFormat="1" ht="12.5" hidden="1" x14ac:dyDescent="0.3">
      <c r="D73" s="2"/>
    </row>
    <row r="74" spans="4:4" s="5" customFormat="1" ht="12.5" hidden="1" x14ac:dyDescent="0.3">
      <c r="D74" s="2"/>
    </row>
    <row r="75" spans="4:4" s="5" customFormat="1" ht="12.5" hidden="1" x14ac:dyDescent="0.3">
      <c r="D75" s="2"/>
    </row>
    <row r="76" spans="4:4" s="5" customFormat="1" ht="12.5" hidden="1" x14ac:dyDescent="0.3">
      <c r="D76" s="2"/>
    </row>
    <row r="77" spans="4:4" s="5" customFormat="1" ht="12.5" hidden="1" x14ac:dyDescent="0.3">
      <c r="D77" s="2"/>
    </row>
    <row r="78" spans="4:4" s="5" customFormat="1" ht="12.5" hidden="1" x14ac:dyDescent="0.3">
      <c r="D78" s="2"/>
    </row>
    <row r="79" spans="4:4" s="5" customFormat="1" ht="12.5" hidden="1" x14ac:dyDescent="0.3">
      <c r="D79" s="2"/>
    </row>
    <row r="80" spans="4:4" s="5" customFormat="1" ht="12.5" hidden="1" x14ac:dyDescent="0.3">
      <c r="D80" s="2"/>
    </row>
    <row r="81" spans="4:4" s="5" customFormat="1" ht="12.5" hidden="1" x14ac:dyDescent="0.3">
      <c r="D81" s="2"/>
    </row>
    <row r="82" spans="4:4" s="5" customFormat="1" ht="12.5" hidden="1" x14ac:dyDescent="0.3">
      <c r="D82" s="2"/>
    </row>
    <row r="83" spans="4:4" s="5" customFormat="1" ht="12.5" hidden="1" x14ac:dyDescent="0.3">
      <c r="D83" s="2"/>
    </row>
    <row r="84" spans="4:4" s="5" customFormat="1" ht="12.5" hidden="1" x14ac:dyDescent="0.3">
      <c r="D84" s="2"/>
    </row>
    <row r="85" spans="4:4" s="5" customFormat="1" ht="12.5" hidden="1" x14ac:dyDescent="0.3">
      <c r="D85" s="2"/>
    </row>
    <row r="86" spans="4:4" s="5" customFormat="1" ht="12.5" hidden="1" x14ac:dyDescent="0.3">
      <c r="D86" s="2"/>
    </row>
    <row r="87" spans="4:4" s="5" customFormat="1" ht="12.5" hidden="1" x14ac:dyDescent="0.3">
      <c r="D87" s="2"/>
    </row>
    <row r="88" spans="4:4" s="5" customFormat="1" ht="12.5" hidden="1" x14ac:dyDescent="0.3">
      <c r="D88" s="2"/>
    </row>
    <row r="89" spans="4:4" s="5" customFormat="1" ht="12.5" hidden="1" x14ac:dyDescent="0.3">
      <c r="D89" s="2"/>
    </row>
    <row r="90" spans="4:4" s="5" customFormat="1" ht="12.5" hidden="1" x14ac:dyDescent="0.3">
      <c r="D90" s="2"/>
    </row>
    <row r="91" spans="4:4" s="5" customFormat="1" ht="12.5" hidden="1" x14ac:dyDescent="0.3">
      <c r="D91" s="2"/>
    </row>
    <row r="92" spans="4:4" s="5" customFormat="1" ht="12.5" hidden="1" x14ac:dyDescent="0.3">
      <c r="D92" s="2"/>
    </row>
    <row r="93" spans="4:4" s="5" customFormat="1" ht="12.5" hidden="1" x14ac:dyDescent="0.3">
      <c r="D93" s="2"/>
    </row>
    <row r="94" spans="4:4" s="5" customFormat="1" ht="12.5" hidden="1" x14ac:dyDescent="0.3">
      <c r="D94" s="2"/>
    </row>
    <row r="95" spans="4:4" s="5" customFormat="1" ht="12.5" hidden="1" x14ac:dyDescent="0.3">
      <c r="D95" s="2"/>
    </row>
    <row r="96" spans="4:4" s="5" customFormat="1" ht="12.5" hidden="1" x14ac:dyDescent="0.3">
      <c r="D96" s="2"/>
    </row>
    <row r="97" spans="4:4" s="5" customFormat="1" ht="12.5" hidden="1" x14ac:dyDescent="0.3">
      <c r="D97" s="2"/>
    </row>
    <row r="98" spans="4:4" s="5" customFormat="1" ht="12.5" hidden="1" x14ac:dyDescent="0.3">
      <c r="D98" s="2"/>
    </row>
    <row r="99" spans="4:4" s="5" customFormat="1" ht="12.5" hidden="1" x14ac:dyDescent="0.3">
      <c r="D99" s="2"/>
    </row>
    <row r="100" spans="4:4" s="5" customFormat="1" ht="12.5" hidden="1" x14ac:dyDescent="0.3">
      <c r="D100" s="2"/>
    </row>
    <row r="101" spans="4:4" s="5" customFormat="1" ht="12.5" hidden="1" x14ac:dyDescent="0.3">
      <c r="D101" s="2"/>
    </row>
    <row r="102" spans="4:4" s="5" customFormat="1" ht="12.5" hidden="1" x14ac:dyDescent="0.3">
      <c r="D102" s="2"/>
    </row>
    <row r="103" spans="4:4" s="5" customFormat="1" ht="12.5" hidden="1" x14ac:dyDescent="0.3">
      <c r="D103" s="2"/>
    </row>
    <row r="104" spans="4:4" s="5" customFormat="1" ht="12.5" hidden="1" x14ac:dyDescent="0.3">
      <c r="D104" s="2"/>
    </row>
    <row r="105" spans="4:4" s="5" customFormat="1" ht="12.5" hidden="1" x14ac:dyDescent="0.3">
      <c r="D105" s="2"/>
    </row>
    <row r="106" spans="4:4" s="5" customFormat="1" ht="12.5" hidden="1" x14ac:dyDescent="0.3">
      <c r="D106" s="2"/>
    </row>
    <row r="107" spans="4:4" s="5" customFormat="1" ht="12.5" hidden="1" x14ac:dyDescent="0.3">
      <c r="D107" s="2"/>
    </row>
    <row r="108" spans="4:4" s="5" customFormat="1" ht="12.5" hidden="1" x14ac:dyDescent="0.3">
      <c r="D108" s="2"/>
    </row>
    <row r="109" spans="4:4" s="5" customFormat="1" ht="12.5" hidden="1" x14ac:dyDescent="0.3">
      <c r="D109" s="2"/>
    </row>
    <row r="110" spans="4:4" s="5" customFormat="1" ht="12.5" hidden="1" x14ac:dyDescent="0.3">
      <c r="D110" s="2"/>
    </row>
    <row r="111" spans="4:4" s="5" customFormat="1" ht="12.5" hidden="1" x14ac:dyDescent="0.3">
      <c r="D111" s="2"/>
    </row>
    <row r="112" spans="4:4" s="5" customFormat="1" ht="12.5" hidden="1" x14ac:dyDescent="0.3">
      <c r="D112" s="2"/>
    </row>
    <row r="113" spans="4:4" s="5" customFormat="1" ht="12.5" hidden="1" x14ac:dyDescent="0.3">
      <c r="D113" s="2"/>
    </row>
    <row r="114" spans="4:4" s="5" customFormat="1" ht="12.5" hidden="1" x14ac:dyDescent="0.3">
      <c r="D114" s="2"/>
    </row>
    <row r="115" spans="4:4" s="5" customFormat="1" ht="12.5" hidden="1" x14ac:dyDescent="0.3">
      <c r="D115" s="2"/>
    </row>
    <row r="116" spans="4:4" s="5" customFormat="1" ht="12.5" hidden="1" x14ac:dyDescent="0.3">
      <c r="D116" s="2"/>
    </row>
    <row r="117" spans="4:4" s="5" customFormat="1" ht="12.5" hidden="1" x14ac:dyDescent="0.3">
      <c r="D117" s="2"/>
    </row>
    <row r="118" spans="4:4" s="5" customFormat="1" ht="12.5" hidden="1" x14ac:dyDescent="0.3">
      <c r="D118" s="2"/>
    </row>
    <row r="119" spans="4:4" s="5" customFormat="1" ht="12.5" hidden="1" x14ac:dyDescent="0.3">
      <c r="D119" s="2"/>
    </row>
    <row r="120" spans="4:4" s="5" customFormat="1" ht="12.5" hidden="1" x14ac:dyDescent="0.3">
      <c r="D120" s="2"/>
    </row>
    <row r="121" spans="4:4" s="5" customFormat="1" ht="12.5" hidden="1" x14ac:dyDescent="0.3">
      <c r="D121" s="2"/>
    </row>
    <row r="122" spans="4:4" s="5" customFormat="1" ht="12.5" hidden="1" x14ac:dyDescent="0.3">
      <c r="D122" s="2"/>
    </row>
    <row r="123" spans="4:4" s="5" customFormat="1" ht="12.5" hidden="1" x14ac:dyDescent="0.3">
      <c r="D123" s="2"/>
    </row>
    <row r="124" spans="4:4" s="5" customFormat="1" ht="12.5" hidden="1" x14ac:dyDescent="0.3">
      <c r="D124" s="2"/>
    </row>
    <row r="125" spans="4:4" s="5" customFormat="1" ht="12.5" hidden="1" x14ac:dyDescent="0.3">
      <c r="D125" s="2"/>
    </row>
    <row r="126" spans="4:4" s="5" customFormat="1" ht="12.5" hidden="1" x14ac:dyDescent="0.3">
      <c r="D126" s="2"/>
    </row>
    <row r="127" spans="4:4" s="5" customFormat="1" ht="12.5" hidden="1" x14ac:dyDescent="0.3">
      <c r="D127" s="2"/>
    </row>
    <row r="128" spans="4:4" s="5" customFormat="1" ht="12.5" hidden="1" x14ac:dyDescent="0.3">
      <c r="D128" s="2"/>
    </row>
    <row r="129" spans="4:4" s="5" customFormat="1" ht="12.5" hidden="1" x14ac:dyDescent="0.3">
      <c r="D129" s="2"/>
    </row>
    <row r="130" spans="4:4" s="5" customFormat="1" ht="12.5" hidden="1" x14ac:dyDescent="0.3">
      <c r="D130" s="2"/>
    </row>
    <row r="131" spans="4:4" s="5" customFormat="1" ht="12.5" hidden="1" x14ac:dyDescent="0.3">
      <c r="D131" s="2"/>
    </row>
    <row r="132" spans="4:4" s="5" customFormat="1" ht="12.5" hidden="1" x14ac:dyDescent="0.3">
      <c r="D132" s="2"/>
    </row>
    <row r="133" spans="4:4" s="5" customFormat="1" ht="12.5" hidden="1" x14ac:dyDescent="0.3">
      <c r="D133" s="2"/>
    </row>
    <row r="134" spans="4:4" s="5" customFormat="1" ht="12.5" hidden="1" x14ac:dyDescent="0.3">
      <c r="D134" s="2"/>
    </row>
    <row r="135" spans="4:4" s="5" customFormat="1" ht="12.5" hidden="1" x14ac:dyDescent="0.3">
      <c r="D135" s="2"/>
    </row>
    <row r="136" spans="4:4" s="5" customFormat="1" ht="12.5" hidden="1" x14ac:dyDescent="0.3">
      <c r="D136" s="2"/>
    </row>
    <row r="137" spans="4:4" s="5" customFormat="1" ht="12.5" hidden="1" x14ac:dyDescent="0.3">
      <c r="D137" s="2"/>
    </row>
    <row r="138" spans="4:4" s="5" customFormat="1" ht="12.5" hidden="1" x14ac:dyDescent="0.3">
      <c r="D138" s="2"/>
    </row>
    <row r="139" spans="4:4" s="5" customFormat="1" ht="12.5" hidden="1" x14ac:dyDescent="0.3">
      <c r="D139" s="2"/>
    </row>
    <row r="140" spans="4:4" s="5" customFormat="1" ht="12.5" hidden="1" x14ac:dyDescent="0.3">
      <c r="D140" s="2"/>
    </row>
    <row r="141" spans="4:4" s="5" customFormat="1" ht="12.5" hidden="1" x14ac:dyDescent="0.3">
      <c r="D141" s="2"/>
    </row>
    <row r="142" spans="4:4" s="5" customFormat="1" ht="12.5" hidden="1" x14ac:dyDescent="0.3">
      <c r="D142" s="2"/>
    </row>
    <row r="143" spans="4:4" s="5" customFormat="1" ht="12.5" hidden="1" x14ac:dyDescent="0.3">
      <c r="D143" s="2"/>
    </row>
    <row r="144" spans="4:4" s="5" customFormat="1" ht="12.5" hidden="1" x14ac:dyDescent="0.3">
      <c r="D144" s="2"/>
    </row>
    <row r="145" spans="4:4" s="5" customFormat="1" ht="12.5" hidden="1" x14ac:dyDescent="0.3">
      <c r="D145" s="2"/>
    </row>
    <row r="146" spans="4:4" s="5" customFormat="1" ht="12.5" hidden="1" x14ac:dyDescent="0.3">
      <c r="D146" s="2"/>
    </row>
    <row r="147" spans="4:4" s="5" customFormat="1" ht="12.5" hidden="1" x14ac:dyDescent="0.3">
      <c r="D147" s="2"/>
    </row>
    <row r="148" spans="4:4" s="5" customFormat="1" ht="12.5" hidden="1" x14ac:dyDescent="0.3">
      <c r="D148" s="2"/>
    </row>
    <row r="149" spans="4:4" s="5" customFormat="1" ht="12.5" hidden="1" x14ac:dyDescent="0.3">
      <c r="D149" s="2"/>
    </row>
    <row r="150" spans="4:4" s="5" customFormat="1" ht="12.5" hidden="1" x14ac:dyDescent="0.3">
      <c r="D150" s="2"/>
    </row>
    <row r="151" spans="4:4" s="5" customFormat="1" ht="12.5" hidden="1" x14ac:dyDescent="0.3">
      <c r="D151" s="2"/>
    </row>
    <row r="152" spans="4:4" s="5" customFormat="1" ht="12.5" hidden="1" x14ac:dyDescent="0.3">
      <c r="D152" s="2"/>
    </row>
    <row r="153" spans="4:4" s="5" customFormat="1" ht="12.5" hidden="1" x14ac:dyDescent="0.3">
      <c r="D153" s="2"/>
    </row>
    <row r="154" spans="4:4" s="5" customFormat="1" ht="12.5" hidden="1" x14ac:dyDescent="0.3">
      <c r="D154" s="2"/>
    </row>
    <row r="155" spans="4:4" s="5" customFormat="1" ht="12.5" hidden="1" x14ac:dyDescent="0.3">
      <c r="D155" s="2"/>
    </row>
    <row r="156" spans="4:4" s="5" customFormat="1" ht="12.5" hidden="1" x14ac:dyDescent="0.3">
      <c r="D156" s="2"/>
    </row>
    <row r="157" spans="4:4" s="5" customFormat="1" ht="12.5" hidden="1" x14ac:dyDescent="0.3">
      <c r="D157" s="2"/>
    </row>
    <row r="158" spans="4:4" s="5" customFormat="1" ht="12.5" hidden="1" x14ac:dyDescent="0.3">
      <c r="D158" s="2"/>
    </row>
    <row r="159" spans="4:4" s="5" customFormat="1" ht="12.5" hidden="1" x14ac:dyDescent="0.3">
      <c r="D159" s="2"/>
    </row>
    <row r="160" spans="4:4" s="5" customFormat="1" ht="12.5" hidden="1" x14ac:dyDescent="0.3">
      <c r="D160" s="2"/>
    </row>
    <row r="161" spans="4:4" s="5" customFormat="1" ht="12.5" hidden="1" x14ac:dyDescent="0.3">
      <c r="D161" s="2"/>
    </row>
    <row r="162" spans="4:4" s="5" customFormat="1" ht="12.5" hidden="1" x14ac:dyDescent="0.3">
      <c r="D162" s="2"/>
    </row>
    <row r="163" spans="4:4" s="5" customFormat="1" ht="12.5" hidden="1" x14ac:dyDescent="0.3">
      <c r="D163" s="2"/>
    </row>
    <row r="164" spans="4:4" s="5" customFormat="1" ht="12.5" hidden="1" x14ac:dyDescent="0.3">
      <c r="D164" s="2"/>
    </row>
    <row r="165" spans="4:4" s="5" customFormat="1" ht="12.5" hidden="1" x14ac:dyDescent="0.3">
      <c r="D165" s="2"/>
    </row>
    <row r="166" spans="4:4" s="5" customFormat="1" ht="12.5" hidden="1" x14ac:dyDescent="0.3">
      <c r="D166" s="2"/>
    </row>
    <row r="167" spans="4:4" s="5" customFormat="1" ht="12.5" hidden="1" x14ac:dyDescent="0.3">
      <c r="D167" s="2"/>
    </row>
    <row r="168" spans="4:4" s="5" customFormat="1" ht="12.5" hidden="1" x14ac:dyDescent="0.3">
      <c r="D168" s="2"/>
    </row>
    <row r="169" spans="4:4" s="5" customFormat="1" ht="12.5" hidden="1" x14ac:dyDescent="0.3">
      <c r="D169" s="2"/>
    </row>
    <row r="170" spans="4:4" s="5" customFormat="1" ht="12.5" hidden="1" x14ac:dyDescent="0.3">
      <c r="D170" s="2"/>
    </row>
    <row r="171" spans="4:4" s="5" customFormat="1" ht="12.5" hidden="1" x14ac:dyDescent="0.3">
      <c r="D171" s="2"/>
    </row>
    <row r="172" spans="4:4" s="5" customFormat="1" ht="12.5" hidden="1" x14ac:dyDescent="0.3">
      <c r="D172" s="2"/>
    </row>
    <row r="173" spans="4:4" s="5" customFormat="1" ht="12.5" hidden="1" x14ac:dyDescent="0.3">
      <c r="D173" s="2"/>
    </row>
    <row r="174" spans="4:4" s="5" customFormat="1" ht="12.5" hidden="1" x14ac:dyDescent="0.3">
      <c r="D174" s="2"/>
    </row>
    <row r="175" spans="4:4" s="5" customFormat="1" ht="12.5" hidden="1" x14ac:dyDescent="0.3">
      <c r="D175" s="2"/>
    </row>
    <row r="176" spans="4:4" s="5" customFormat="1" ht="12.5" hidden="1" x14ac:dyDescent="0.3">
      <c r="D176" s="2"/>
    </row>
    <row r="177" spans="4:4" s="5" customFormat="1" ht="12.5" hidden="1" x14ac:dyDescent="0.3">
      <c r="D177" s="2"/>
    </row>
    <row r="178" spans="4:4" s="5" customFormat="1" ht="12.5" hidden="1" x14ac:dyDescent="0.3">
      <c r="D178" s="2"/>
    </row>
    <row r="179" spans="4:4" s="5" customFormat="1" ht="12.5" hidden="1" x14ac:dyDescent="0.3">
      <c r="D179" s="2"/>
    </row>
    <row r="180" spans="4:4" s="5" customFormat="1" ht="12.5" hidden="1" x14ac:dyDescent="0.3">
      <c r="D180" s="2"/>
    </row>
    <row r="181" spans="4:4" s="5" customFormat="1" ht="12.5" hidden="1" x14ac:dyDescent="0.3">
      <c r="D181" s="2"/>
    </row>
    <row r="182" spans="4:4" s="5" customFormat="1" ht="12.5" hidden="1" x14ac:dyDescent="0.3">
      <c r="D182" s="2"/>
    </row>
    <row r="183" spans="4:4" s="5" customFormat="1" ht="12.5" hidden="1" x14ac:dyDescent="0.3">
      <c r="D183" s="2"/>
    </row>
    <row r="184" spans="4:4" s="5" customFormat="1" ht="12.5" hidden="1" x14ac:dyDescent="0.3">
      <c r="D184" s="2"/>
    </row>
    <row r="185" spans="4:4" s="5" customFormat="1" ht="12.5" hidden="1" x14ac:dyDescent="0.3">
      <c r="D185" s="2"/>
    </row>
    <row r="186" spans="4:4" s="5" customFormat="1" ht="12.5" hidden="1" x14ac:dyDescent="0.3">
      <c r="D186" s="2"/>
    </row>
    <row r="187" spans="4:4" s="5" customFormat="1" ht="12.5" hidden="1" x14ac:dyDescent="0.3">
      <c r="D187" s="2"/>
    </row>
    <row r="188" spans="4:4" s="5" customFormat="1" ht="12.5" hidden="1" x14ac:dyDescent="0.3">
      <c r="D188" s="2"/>
    </row>
    <row r="189" spans="4:4" s="5" customFormat="1" ht="12.5" hidden="1" x14ac:dyDescent="0.3">
      <c r="D189" s="2"/>
    </row>
    <row r="190" spans="4:4" s="5" customFormat="1" ht="12.5" hidden="1" x14ac:dyDescent="0.3">
      <c r="D190" s="2"/>
    </row>
    <row r="191" spans="4:4" s="5" customFormat="1" ht="12.5" hidden="1" x14ac:dyDescent="0.3">
      <c r="D191" s="2"/>
    </row>
    <row r="192" spans="4:4" s="5" customFormat="1" ht="12.5" hidden="1" x14ac:dyDescent="0.3">
      <c r="D192" s="2"/>
    </row>
    <row r="193" spans="4:4" s="5" customFormat="1" ht="12.5" hidden="1" x14ac:dyDescent="0.3">
      <c r="D193" s="2"/>
    </row>
    <row r="194" spans="4:4" s="5" customFormat="1" ht="12.5" hidden="1" x14ac:dyDescent="0.3">
      <c r="D194" s="2"/>
    </row>
    <row r="195" spans="4:4" s="5" customFormat="1" ht="12.5" hidden="1" x14ac:dyDescent="0.3">
      <c r="D195" s="2"/>
    </row>
    <row r="196" spans="4:4" s="5" customFormat="1" ht="12.5" hidden="1" x14ac:dyDescent="0.3">
      <c r="D196" s="2"/>
    </row>
    <row r="197" spans="4:4" s="5" customFormat="1" ht="12.5" hidden="1" x14ac:dyDescent="0.3">
      <c r="D197" s="2"/>
    </row>
    <row r="198" spans="4:4" s="5" customFormat="1" ht="12.5" hidden="1" x14ac:dyDescent="0.3">
      <c r="D198" s="2"/>
    </row>
    <row r="199" spans="4:4" s="5" customFormat="1" ht="12.5" hidden="1" x14ac:dyDescent="0.3">
      <c r="D199" s="2"/>
    </row>
    <row r="200" spans="4:4" s="5" customFormat="1" ht="12.5" hidden="1" x14ac:dyDescent="0.3">
      <c r="D200" s="2"/>
    </row>
    <row r="201" spans="4:4" s="5" customFormat="1" ht="12.5" hidden="1" x14ac:dyDescent="0.3">
      <c r="D201" s="2"/>
    </row>
    <row r="202" spans="4:4" s="5" customFormat="1" ht="12.5" hidden="1" x14ac:dyDescent="0.3">
      <c r="D202" s="2"/>
    </row>
    <row r="203" spans="4:4" s="5" customFormat="1" ht="12.5" hidden="1" x14ac:dyDescent="0.3">
      <c r="D203" s="2"/>
    </row>
    <row r="204" spans="4:4" s="5" customFormat="1" ht="12.5" hidden="1" x14ac:dyDescent="0.3">
      <c r="D204" s="2"/>
    </row>
    <row r="205" spans="4:4" s="5" customFormat="1" ht="12.5" hidden="1" x14ac:dyDescent="0.3">
      <c r="D205" s="2"/>
    </row>
    <row r="206" spans="4:4" s="5" customFormat="1" ht="12.5" hidden="1" x14ac:dyDescent="0.3">
      <c r="D206" s="2"/>
    </row>
    <row r="207" spans="4:4" s="5" customFormat="1" ht="12.5" hidden="1" x14ac:dyDescent="0.3">
      <c r="D207" s="2"/>
    </row>
    <row r="208" spans="4:4" s="5" customFormat="1" ht="12.5" hidden="1" x14ac:dyDescent="0.3">
      <c r="D208" s="2"/>
    </row>
    <row r="209" spans="4:4" s="5" customFormat="1" ht="12.5" hidden="1" x14ac:dyDescent="0.3">
      <c r="D209" s="2"/>
    </row>
    <row r="210" spans="4:4" s="5" customFormat="1" ht="12.5" hidden="1" x14ac:dyDescent="0.3">
      <c r="D210" s="2"/>
    </row>
    <row r="211" spans="4:4" s="5" customFormat="1" ht="12.5" hidden="1" x14ac:dyDescent="0.3">
      <c r="D211" s="2"/>
    </row>
    <row r="212" spans="4:4" s="5" customFormat="1" ht="12.5" hidden="1" x14ac:dyDescent="0.3">
      <c r="D212" s="2"/>
    </row>
    <row r="213" spans="4:4" s="5" customFormat="1" ht="12.5" hidden="1" x14ac:dyDescent="0.3">
      <c r="D213" s="2"/>
    </row>
    <row r="214" spans="4:4" s="5" customFormat="1" ht="12.5" hidden="1" x14ac:dyDescent="0.3">
      <c r="D214" s="2"/>
    </row>
    <row r="215" spans="4:4" s="5" customFormat="1" ht="12.5" hidden="1" x14ac:dyDescent="0.3">
      <c r="D215" s="2"/>
    </row>
    <row r="216" spans="4:4" s="5" customFormat="1" ht="12.5" hidden="1" x14ac:dyDescent="0.3">
      <c r="D216" s="2"/>
    </row>
    <row r="217" spans="4:4" s="5" customFormat="1" ht="12.5" hidden="1" x14ac:dyDescent="0.3">
      <c r="D217" s="2"/>
    </row>
    <row r="218" spans="4:4" s="5" customFormat="1" ht="12.5" hidden="1" x14ac:dyDescent="0.3">
      <c r="D218" s="2"/>
    </row>
    <row r="219" spans="4:4" s="5" customFormat="1" ht="12.5" hidden="1" x14ac:dyDescent="0.3">
      <c r="D219" s="2"/>
    </row>
    <row r="220" spans="4:4" s="5" customFormat="1" ht="12.5" hidden="1" x14ac:dyDescent="0.3">
      <c r="D220" s="2"/>
    </row>
    <row r="221" spans="4:4" s="5" customFormat="1" ht="12.5" hidden="1" x14ac:dyDescent="0.3">
      <c r="D221" s="2"/>
    </row>
    <row r="222" spans="4:4" s="5" customFormat="1" ht="12.5" hidden="1" x14ac:dyDescent="0.3">
      <c r="D222" s="2"/>
    </row>
    <row r="223" spans="4:4" s="5" customFormat="1" ht="12.5" hidden="1" x14ac:dyDescent="0.3">
      <c r="D223" s="2"/>
    </row>
    <row r="224" spans="4:4" s="5" customFormat="1" ht="12.5" hidden="1" x14ac:dyDescent="0.3">
      <c r="D224" s="2"/>
    </row>
    <row r="225" spans="4:4" s="5" customFormat="1" ht="12.5" hidden="1" x14ac:dyDescent="0.3">
      <c r="D225" s="2"/>
    </row>
    <row r="226" spans="4:4" s="5" customFormat="1" ht="12.5" hidden="1" x14ac:dyDescent="0.3">
      <c r="D226" s="2"/>
    </row>
    <row r="227" spans="4:4" s="5" customFormat="1" ht="12.5" hidden="1" x14ac:dyDescent="0.3">
      <c r="D227" s="2"/>
    </row>
    <row r="228" spans="4:4" s="5" customFormat="1" ht="12.5" hidden="1" x14ac:dyDescent="0.3">
      <c r="D228" s="2"/>
    </row>
    <row r="229" spans="4:4" s="5" customFormat="1" ht="12.5" hidden="1" x14ac:dyDescent="0.3">
      <c r="D229" s="2"/>
    </row>
    <row r="230" spans="4:4" s="5" customFormat="1" ht="12.5" hidden="1" x14ac:dyDescent="0.3">
      <c r="D230" s="2"/>
    </row>
    <row r="231" spans="4:4" s="5" customFormat="1" ht="12.5" hidden="1" x14ac:dyDescent="0.3">
      <c r="D231" s="2"/>
    </row>
    <row r="232" spans="4:4" s="5" customFormat="1" ht="12.5" hidden="1" x14ac:dyDescent="0.3">
      <c r="D232" s="2"/>
    </row>
    <row r="233" spans="4:4" s="5" customFormat="1" ht="12.5" hidden="1" x14ac:dyDescent="0.3">
      <c r="D233" s="2"/>
    </row>
    <row r="234" spans="4:4" s="5" customFormat="1" ht="12.5" hidden="1" x14ac:dyDescent="0.3">
      <c r="D234" s="2"/>
    </row>
    <row r="235" spans="4:4" s="5" customFormat="1" ht="12.5" hidden="1" x14ac:dyDescent="0.3">
      <c r="D235" s="2"/>
    </row>
    <row r="236" spans="4:4" s="5" customFormat="1" ht="12.5" hidden="1" x14ac:dyDescent="0.3">
      <c r="D236" s="2"/>
    </row>
    <row r="237" spans="4:4" s="5" customFormat="1" ht="12.5" hidden="1" x14ac:dyDescent="0.3">
      <c r="D237" s="2"/>
    </row>
    <row r="238" spans="4:4" s="5" customFormat="1" ht="12.5" hidden="1" x14ac:dyDescent="0.3">
      <c r="D238" s="2"/>
    </row>
    <row r="239" spans="4:4" s="5" customFormat="1" ht="12.5" hidden="1" x14ac:dyDescent="0.3">
      <c r="D239" s="2"/>
    </row>
    <row r="240" spans="4:4" s="5" customFormat="1" ht="12.5" hidden="1" x14ac:dyDescent="0.3">
      <c r="D240" s="2"/>
    </row>
    <row r="241" spans="4:4" s="5" customFormat="1" ht="12.5" hidden="1" x14ac:dyDescent="0.3">
      <c r="D241" s="2"/>
    </row>
    <row r="242" spans="4:4" s="5" customFormat="1" ht="12.5" hidden="1" x14ac:dyDescent="0.3">
      <c r="D242" s="2"/>
    </row>
    <row r="243" spans="4:4" s="5" customFormat="1" ht="12.5" hidden="1" x14ac:dyDescent="0.3">
      <c r="D243" s="2"/>
    </row>
    <row r="244" spans="4:4" s="5" customFormat="1" ht="12.5" hidden="1" x14ac:dyDescent="0.3">
      <c r="D244" s="2"/>
    </row>
    <row r="245" spans="4:4" s="5" customFormat="1" ht="12.5" hidden="1" x14ac:dyDescent="0.3">
      <c r="D245" s="2"/>
    </row>
    <row r="246" spans="4:4" s="5" customFormat="1" ht="12.5" hidden="1" x14ac:dyDescent="0.3">
      <c r="D246" s="2"/>
    </row>
    <row r="247" spans="4:4" s="5" customFormat="1" ht="12.5" hidden="1" x14ac:dyDescent="0.3">
      <c r="D247" s="2"/>
    </row>
    <row r="248" spans="4:4" s="5" customFormat="1" ht="12.5" hidden="1" x14ac:dyDescent="0.3">
      <c r="D248" s="2"/>
    </row>
    <row r="249" spans="4:4" s="5" customFormat="1" ht="12.5" hidden="1" x14ac:dyDescent="0.3">
      <c r="D249" s="2"/>
    </row>
    <row r="250" spans="4:4" s="5" customFormat="1" ht="12.5" hidden="1" x14ac:dyDescent="0.3">
      <c r="D250" s="2"/>
    </row>
    <row r="251" spans="4:4" s="5" customFormat="1" ht="12.5" hidden="1" x14ac:dyDescent="0.3">
      <c r="D251" s="2"/>
    </row>
    <row r="252" spans="4:4" s="5" customFormat="1" ht="12.5" hidden="1" x14ac:dyDescent="0.3">
      <c r="D252" s="2"/>
    </row>
    <row r="253" spans="4:4" s="5" customFormat="1" ht="12.5" hidden="1" x14ac:dyDescent="0.3">
      <c r="D253" s="2"/>
    </row>
    <row r="254" spans="4:4" s="5" customFormat="1" ht="12.5" hidden="1" x14ac:dyDescent="0.3">
      <c r="D254" s="2"/>
    </row>
    <row r="255" spans="4:4" s="5" customFormat="1" ht="12.5" hidden="1" x14ac:dyDescent="0.3">
      <c r="D255" s="2"/>
    </row>
    <row r="256" spans="4:4" s="5" customFormat="1" ht="12.5" hidden="1" x14ac:dyDescent="0.3">
      <c r="D256" s="2"/>
    </row>
    <row r="257" spans="4:4" s="5" customFormat="1" ht="12.5" hidden="1" x14ac:dyDescent="0.3">
      <c r="D257" s="2"/>
    </row>
    <row r="258" spans="4:4" s="5" customFormat="1" ht="12.5" hidden="1" x14ac:dyDescent="0.3">
      <c r="D258" s="2"/>
    </row>
    <row r="259" spans="4:4" s="5" customFormat="1" ht="12.5" hidden="1" x14ac:dyDescent="0.3">
      <c r="D259" s="2"/>
    </row>
    <row r="260" spans="4:4" s="5" customFormat="1" ht="12.5" hidden="1" x14ac:dyDescent="0.3">
      <c r="D260" s="2"/>
    </row>
    <row r="261" spans="4:4" s="5" customFormat="1" ht="12.5" hidden="1" x14ac:dyDescent="0.3">
      <c r="D261" s="2"/>
    </row>
    <row r="262" spans="4:4" s="5" customFormat="1" ht="12.5" hidden="1" x14ac:dyDescent="0.3">
      <c r="D262" s="2"/>
    </row>
    <row r="263" spans="4:4" s="5" customFormat="1" ht="12.5" hidden="1" x14ac:dyDescent="0.3">
      <c r="D263" s="2"/>
    </row>
    <row r="264" spans="4:4" s="5" customFormat="1" ht="12.5" hidden="1" x14ac:dyDescent="0.3">
      <c r="D264" s="2"/>
    </row>
    <row r="265" spans="4:4" s="5" customFormat="1" ht="12.5" hidden="1" x14ac:dyDescent="0.3">
      <c r="D265" s="2"/>
    </row>
    <row r="266" spans="4:4" s="5" customFormat="1" ht="12.5" hidden="1" x14ac:dyDescent="0.3">
      <c r="D266" s="2"/>
    </row>
    <row r="267" spans="4:4" s="5" customFormat="1" ht="12.5" hidden="1" x14ac:dyDescent="0.3">
      <c r="D267" s="2"/>
    </row>
    <row r="268" spans="4:4" s="5" customFormat="1" ht="12.5" hidden="1" x14ac:dyDescent="0.3">
      <c r="D268" s="2"/>
    </row>
    <row r="269" spans="4:4" s="5" customFormat="1" ht="12.5" hidden="1" x14ac:dyDescent="0.3">
      <c r="D269" s="2"/>
    </row>
    <row r="270" spans="4:4" s="5" customFormat="1" ht="12.5" hidden="1" x14ac:dyDescent="0.3">
      <c r="D270" s="2"/>
    </row>
    <row r="271" spans="4:4" s="5" customFormat="1" ht="12.5" hidden="1" x14ac:dyDescent="0.3">
      <c r="D271" s="2"/>
    </row>
    <row r="272" spans="4:4" s="5" customFormat="1" ht="12.5" hidden="1" x14ac:dyDescent="0.3">
      <c r="D272" s="2"/>
    </row>
    <row r="273" spans="4:4" s="5" customFormat="1" ht="12.5" hidden="1" x14ac:dyDescent="0.3">
      <c r="D273" s="2"/>
    </row>
    <row r="274" spans="4:4" s="5" customFormat="1" ht="12.5" hidden="1" x14ac:dyDescent="0.3">
      <c r="D274" s="2"/>
    </row>
    <row r="275" spans="4:4" s="5" customFormat="1" ht="12.5" hidden="1" x14ac:dyDescent="0.3">
      <c r="D275" s="2"/>
    </row>
    <row r="276" spans="4:4" s="5" customFormat="1" ht="12.5" hidden="1" x14ac:dyDescent="0.3">
      <c r="D276" s="2"/>
    </row>
    <row r="277" spans="4:4" s="5" customFormat="1" ht="12.5" hidden="1" x14ac:dyDescent="0.3">
      <c r="D277" s="2"/>
    </row>
    <row r="278" spans="4:4" s="5" customFormat="1" ht="12.5" hidden="1" x14ac:dyDescent="0.3">
      <c r="D278" s="2"/>
    </row>
    <row r="279" spans="4:4" s="5" customFormat="1" ht="12.5" hidden="1" x14ac:dyDescent="0.3">
      <c r="D279" s="2"/>
    </row>
    <row r="280" spans="4:4" s="5" customFormat="1" ht="12.5" hidden="1" x14ac:dyDescent="0.3">
      <c r="D280" s="2"/>
    </row>
    <row r="281" spans="4:4" s="5" customFormat="1" ht="12.5" hidden="1" x14ac:dyDescent="0.3">
      <c r="D281" s="2"/>
    </row>
    <row r="282" spans="4:4" s="5" customFormat="1" ht="12.5" hidden="1" x14ac:dyDescent="0.3">
      <c r="D282" s="2"/>
    </row>
    <row r="283" spans="4:4" s="5" customFormat="1" ht="12.5" hidden="1" x14ac:dyDescent="0.3">
      <c r="D283" s="2"/>
    </row>
    <row r="284" spans="4:4" s="5" customFormat="1" ht="12.5" hidden="1" x14ac:dyDescent="0.3">
      <c r="D284" s="2"/>
    </row>
    <row r="285" spans="4:4" s="5" customFormat="1" ht="12.5" hidden="1" x14ac:dyDescent="0.3">
      <c r="D285" s="2"/>
    </row>
    <row r="286" spans="4:4" s="5" customFormat="1" ht="12.5" hidden="1" x14ac:dyDescent="0.3">
      <c r="D286" s="2"/>
    </row>
    <row r="287" spans="4:4" s="5" customFormat="1" ht="12.5" hidden="1" x14ac:dyDescent="0.3">
      <c r="D287" s="2"/>
    </row>
    <row r="288" spans="4:4" s="5" customFormat="1" ht="12.5" hidden="1" x14ac:dyDescent="0.3">
      <c r="D288" s="2"/>
    </row>
    <row r="289" spans="4:4" s="5" customFormat="1" ht="12.5" hidden="1" x14ac:dyDescent="0.3">
      <c r="D289" s="2"/>
    </row>
    <row r="290" spans="4:4" s="5" customFormat="1" ht="12.5" hidden="1" x14ac:dyDescent="0.3">
      <c r="D290" s="2"/>
    </row>
    <row r="291" spans="4:4" s="5" customFormat="1" ht="12.5" hidden="1" x14ac:dyDescent="0.3">
      <c r="D291" s="2"/>
    </row>
    <row r="292" spans="4:4" s="5" customFormat="1" ht="12.5" hidden="1" x14ac:dyDescent="0.3">
      <c r="D292" s="2"/>
    </row>
    <row r="293" spans="4:4" s="5" customFormat="1" ht="12.5" hidden="1" x14ac:dyDescent="0.3">
      <c r="D293" s="2"/>
    </row>
    <row r="294" spans="4:4" s="5" customFormat="1" ht="12.5" hidden="1" x14ac:dyDescent="0.3">
      <c r="D294" s="2"/>
    </row>
    <row r="295" spans="4:4" s="5" customFormat="1" ht="12.5" hidden="1" x14ac:dyDescent="0.3">
      <c r="D295" s="2"/>
    </row>
    <row r="296" spans="4:4" s="5" customFormat="1" ht="12.5" hidden="1" x14ac:dyDescent="0.3">
      <c r="D296" s="2"/>
    </row>
    <row r="297" spans="4:4" s="5" customFormat="1" ht="12.5" hidden="1" x14ac:dyDescent="0.3">
      <c r="D297" s="2"/>
    </row>
    <row r="298" spans="4:4" s="5" customFormat="1" ht="12.5" hidden="1" x14ac:dyDescent="0.3">
      <c r="D298" s="2"/>
    </row>
    <row r="299" spans="4:4" s="5" customFormat="1" ht="12.5" hidden="1" x14ac:dyDescent="0.3">
      <c r="D299" s="2"/>
    </row>
    <row r="300" spans="4:4" s="5" customFormat="1" ht="12.5" hidden="1" x14ac:dyDescent="0.3">
      <c r="D300" s="2"/>
    </row>
    <row r="301" spans="4:4" s="5" customFormat="1" ht="12.5" hidden="1" x14ac:dyDescent="0.3">
      <c r="D301" s="2"/>
    </row>
    <row r="302" spans="4:4" s="5" customFormat="1" ht="12.5" hidden="1" x14ac:dyDescent="0.3">
      <c r="D302" s="2"/>
    </row>
    <row r="303" spans="4:4" s="5" customFormat="1" ht="12.5" hidden="1" x14ac:dyDescent="0.3">
      <c r="D303" s="2"/>
    </row>
    <row r="304" spans="4:4" s="5" customFormat="1" ht="12.5" hidden="1" x14ac:dyDescent="0.3">
      <c r="D304" s="2"/>
    </row>
    <row r="305" spans="4:4" s="5" customFormat="1" ht="12.5" hidden="1" x14ac:dyDescent="0.3">
      <c r="D305" s="2"/>
    </row>
    <row r="306" spans="4:4" s="5" customFormat="1" ht="12.5" hidden="1" x14ac:dyDescent="0.3">
      <c r="D306" s="2"/>
    </row>
    <row r="307" spans="4:4" s="5" customFormat="1" ht="12.5" hidden="1" x14ac:dyDescent="0.3">
      <c r="D307" s="2"/>
    </row>
    <row r="308" spans="4:4" s="5" customFormat="1" ht="12.5" hidden="1" x14ac:dyDescent="0.3">
      <c r="D308" s="2"/>
    </row>
    <row r="309" spans="4:4" s="5" customFormat="1" ht="12.5" hidden="1" x14ac:dyDescent="0.3">
      <c r="D309" s="2"/>
    </row>
    <row r="310" spans="4:4" s="5" customFormat="1" ht="12.5" hidden="1" x14ac:dyDescent="0.3">
      <c r="D310" s="2"/>
    </row>
    <row r="311" spans="4:4" s="5" customFormat="1" ht="12.5" hidden="1" x14ac:dyDescent="0.3">
      <c r="D311" s="2"/>
    </row>
    <row r="312" spans="4:4" s="5" customFormat="1" ht="12.5" hidden="1" x14ac:dyDescent="0.3">
      <c r="D312" s="2"/>
    </row>
    <row r="313" spans="4:4" s="5" customFormat="1" ht="12.5" hidden="1" x14ac:dyDescent="0.3">
      <c r="D313" s="2"/>
    </row>
    <row r="314" spans="4:4" s="5" customFormat="1" ht="12.5" hidden="1" x14ac:dyDescent="0.3">
      <c r="D314" s="2"/>
    </row>
    <row r="315" spans="4:4" s="5" customFormat="1" ht="12.5" hidden="1" x14ac:dyDescent="0.3">
      <c r="D315" s="2"/>
    </row>
    <row r="316" spans="4:4" s="5" customFormat="1" ht="12.5" hidden="1" x14ac:dyDescent="0.3">
      <c r="D316" s="2"/>
    </row>
    <row r="317" spans="4:4" s="5" customFormat="1" ht="12.5" hidden="1" x14ac:dyDescent="0.3">
      <c r="D317" s="2"/>
    </row>
    <row r="318" spans="4:4" s="5" customFormat="1" ht="12.5" hidden="1" x14ac:dyDescent="0.3">
      <c r="D318" s="2"/>
    </row>
    <row r="319" spans="4:4" s="5" customFormat="1" ht="12.5" hidden="1" x14ac:dyDescent="0.3">
      <c r="D319" s="2"/>
    </row>
    <row r="320" spans="4:4" s="5" customFormat="1" ht="12.5" hidden="1" x14ac:dyDescent="0.3">
      <c r="D320" s="2"/>
    </row>
    <row r="321" spans="4:4" s="5" customFormat="1" ht="12.5" hidden="1" x14ac:dyDescent="0.3">
      <c r="D321" s="2"/>
    </row>
    <row r="322" spans="4:4" s="5" customFormat="1" ht="12.5" hidden="1" x14ac:dyDescent="0.3">
      <c r="D322" s="2"/>
    </row>
    <row r="323" spans="4:4" s="5" customFormat="1" ht="12.5" hidden="1" x14ac:dyDescent="0.3">
      <c r="D323" s="2"/>
    </row>
    <row r="324" spans="4:4" s="5" customFormat="1" ht="12.5" hidden="1" x14ac:dyDescent="0.3">
      <c r="D324" s="2"/>
    </row>
    <row r="325" spans="4:4" s="5" customFormat="1" ht="12.5" hidden="1" x14ac:dyDescent="0.3">
      <c r="D325" s="2"/>
    </row>
    <row r="326" spans="4:4" s="5" customFormat="1" ht="12.5" hidden="1" x14ac:dyDescent="0.3">
      <c r="D326" s="2"/>
    </row>
    <row r="327" spans="4:4" s="5" customFormat="1" ht="12.5" hidden="1" x14ac:dyDescent="0.3">
      <c r="D327" s="2"/>
    </row>
    <row r="328" spans="4:4" s="5" customFormat="1" ht="12.5" hidden="1" x14ac:dyDescent="0.3">
      <c r="D328" s="2"/>
    </row>
    <row r="329" spans="4:4" s="5" customFormat="1" ht="12.5" hidden="1" x14ac:dyDescent="0.3">
      <c r="D329" s="2"/>
    </row>
    <row r="330" spans="4:4" s="5" customFormat="1" ht="12.5" hidden="1" x14ac:dyDescent="0.3">
      <c r="D330" s="2"/>
    </row>
    <row r="331" spans="4:4" s="5" customFormat="1" ht="12.5" hidden="1" x14ac:dyDescent="0.3">
      <c r="D331" s="2"/>
    </row>
    <row r="332" spans="4:4" s="5" customFormat="1" ht="12.5" hidden="1" x14ac:dyDescent="0.3">
      <c r="D332" s="2"/>
    </row>
    <row r="333" spans="4:4" s="5" customFormat="1" ht="12.5" hidden="1" x14ac:dyDescent="0.3">
      <c r="D333" s="2"/>
    </row>
    <row r="334" spans="4:4" s="5" customFormat="1" ht="12.5" hidden="1" x14ac:dyDescent="0.3">
      <c r="D334" s="2"/>
    </row>
    <row r="335" spans="4:4" s="5" customFormat="1" ht="12.5" hidden="1" x14ac:dyDescent="0.3">
      <c r="D335" s="2"/>
    </row>
    <row r="336" spans="4:4" s="5" customFormat="1" ht="12.5" hidden="1" x14ac:dyDescent="0.3">
      <c r="D336" s="2"/>
    </row>
    <row r="337" spans="4:4" s="5" customFormat="1" ht="12.5" hidden="1" x14ac:dyDescent="0.3">
      <c r="D337" s="2"/>
    </row>
    <row r="338" spans="4:4" s="5" customFormat="1" ht="12.5" hidden="1" x14ac:dyDescent="0.3">
      <c r="D338" s="2"/>
    </row>
    <row r="339" spans="4:4" s="5" customFormat="1" ht="12.5" hidden="1" x14ac:dyDescent="0.3">
      <c r="D339" s="2"/>
    </row>
    <row r="340" spans="4:4" s="5" customFormat="1" ht="12.5" hidden="1" x14ac:dyDescent="0.3">
      <c r="D340" s="2"/>
    </row>
    <row r="341" spans="4:4" s="5" customFormat="1" ht="12.5" hidden="1" x14ac:dyDescent="0.3">
      <c r="D341" s="2"/>
    </row>
    <row r="342" spans="4:4" s="5" customFormat="1" ht="12.5" hidden="1" x14ac:dyDescent="0.3">
      <c r="D342" s="2"/>
    </row>
    <row r="343" spans="4:4" s="5" customFormat="1" ht="12.5" hidden="1" x14ac:dyDescent="0.3">
      <c r="D343" s="2"/>
    </row>
    <row r="344" spans="4:4" s="5" customFormat="1" ht="12.5" hidden="1" x14ac:dyDescent="0.3">
      <c r="D344" s="2"/>
    </row>
    <row r="345" spans="4:4" s="5" customFormat="1" ht="12.5" hidden="1" x14ac:dyDescent="0.3">
      <c r="D345" s="2"/>
    </row>
    <row r="346" spans="4:4" s="5" customFormat="1" ht="12.5" hidden="1" x14ac:dyDescent="0.3">
      <c r="D346" s="2"/>
    </row>
    <row r="347" spans="4:4" s="5" customFormat="1" ht="12.5" hidden="1" x14ac:dyDescent="0.3">
      <c r="D347" s="2"/>
    </row>
    <row r="348" spans="4:4" s="5" customFormat="1" ht="12.5" hidden="1" x14ac:dyDescent="0.3">
      <c r="D348" s="2"/>
    </row>
    <row r="349" spans="4:4" s="5" customFormat="1" ht="12.5" hidden="1" x14ac:dyDescent="0.3">
      <c r="D349" s="2"/>
    </row>
    <row r="350" spans="4:4" s="5" customFormat="1" ht="12.5" hidden="1" x14ac:dyDescent="0.3">
      <c r="D350" s="2"/>
    </row>
    <row r="351" spans="4:4" s="5" customFormat="1" ht="12.5" hidden="1" x14ac:dyDescent="0.3">
      <c r="D351" s="2"/>
    </row>
    <row r="352" spans="4:4" s="5" customFormat="1" ht="12.5" hidden="1" x14ac:dyDescent="0.3">
      <c r="D352" s="2"/>
    </row>
    <row r="353" spans="4:4" s="5" customFormat="1" ht="12.5" hidden="1" x14ac:dyDescent="0.3">
      <c r="D353" s="2"/>
    </row>
    <row r="354" spans="4:4" s="5" customFormat="1" ht="12.5" hidden="1" x14ac:dyDescent="0.3">
      <c r="D354" s="2"/>
    </row>
    <row r="355" spans="4:4" s="5" customFormat="1" ht="12.5" hidden="1" x14ac:dyDescent="0.3">
      <c r="D355" s="2"/>
    </row>
    <row r="356" spans="4:4" s="5" customFormat="1" ht="12.5" hidden="1" x14ac:dyDescent="0.3">
      <c r="D356" s="2"/>
    </row>
    <row r="357" spans="4:4" s="5" customFormat="1" ht="12.5" hidden="1" x14ac:dyDescent="0.3">
      <c r="D357" s="2"/>
    </row>
    <row r="358" spans="4:4" s="5" customFormat="1" ht="12.5" hidden="1" x14ac:dyDescent="0.3">
      <c r="D358" s="2"/>
    </row>
    <row r="359" spans="4:4" s="5" customFormat="1" ht="12.5" hidden="1" x14ac:dyDescent="0.3">
      <c r="D359" s="2"/>
    </row>
    <row r="360" spans="4:4" s="5" customFormat="1" ht="12.5" hidden="1" x14ac:dyDescent="0.3">
      <c r="D360" s="2"/>
    </row>
    <row r="361" spans="4:4" s="5" customFormat="1" ht="12.5" hidden="1" x14ac:dyDescent="0.3">
      <c r="D361" s="2"/>
    </row>
    <row r="362" spans="4:4" s="5" customFormat="1" ht="12.5" hidden="1" x14ac:dyDescent="0.3">
      <c r="D362" s="2"/>
    </row>
    <row r="363" spans="4:4" s="5" customFormat="1" ht="12.5" hidden="1" x14ac:dyDescent="0.3">
      <c r="D363" s="2"/>
    </row>
    <row r="364" spans="4:4" s="5" customFormat="1" ht="12.5" hidden="1" x14ac:dyDescent="0.3">
      <c r="D364" s="2"/>
    </row>
    <row r="365" spans="4:4" s="5" customFormat="1" ht="12.5" hidden="1" x14ac:dyDescent="0.3">
      <c r="D365" s="2"/>
    </row>
    <row r="366" spans="4:4" s="5" customFormat="1" ht="12.5" hidden="1" x14ac:dyDescent="0.3">
      <c r="D366" s="2"/>
    </row>
    <row r="367" spans="4:4" s="5" customFormat="1" ht="12.5" hidden="1" x14ac:dyDescent="0.3">
      <c r="D367" s="2"/>
    </row>
    <row r="368" spans="4:4" s="5" customFormat="1" ht="12.5" hidden="1" x14ac:dyDescent="0.3">
      <c r="D368" s="2"/>
    </row>
    <row r="369" spans="4:4" s="5" customFormat="1" ht="12.5" hidden="1" x14ac:dyDescent="0.3">
      <c r="D369" s="2"/>
    </row>
    <row r="370" spans="4:4" s="5" customFormat="1" ht="12.5" hidden="1" x14ac:dyDescent="0.3">
      <c r="D370" s="2"/>
    </row>
    <row r="371" spans="4:4" s="5" customFormat="1" ht="12.5" hidden="1" x14ac:dyDescent="0.3">
      <c r="D371" s="2"/>
    </row>
    <row r="372" spans="4:4" s="5" customFormat="1" ht="12.5" hidden="1" x14ac:dyDescent="0.3">
      <c r="D372" s="2"/>
    </row>
    <row r="373" spans="4:4" s="5" customFormat="1" ht="12.5" hidden="1" x14ac:dyDescent="0.3">
      <c r="D373" s="2"/>
    </row>
    <row r="374" spans="4:4" s="5" customFormat="1" ht="12.5" hidden="1" x14ac:dyDescent="0.3">
      <c r="D374" s="2"/>
    </row>
    <row r="375" spans="4:4" s="5" customFormat="1" ht="12.5" hidden="1" x14ac:dyDescent="0.3">
      <c r="D375" s="2"/>
    </row>
    <row r="376" spans="4:4" s="5" customFormat="1" ht="12.5" hidden="1" x14ac:dyDescent="0.3">
      <c r="D376" s="2"/>
    </row>
    <row r="377" spans="4:4" s="5" customFormat="1" ht="12.5" hidden="1" x14ac:dyDescent="0.3">
      <c r="D377" s="2"/>
    </row>
    <row r="378" spans="4:4" s="5" customFormat="1" ht="12.5" hidden="1" x14ac:dyDescent="0.3">
      <c r="D378" s="2"/>
    </row>
    <row r="379" spans="4:4" s="5" customFormat="1" ht="12.5" hidden="1" x14ac:dyDescent="0.3">
      <c r="D379" s="2"/>
    </row>
    <row r="380" spans="4:4" s="5" customFormat="1" ht="12.5" hidden="1" x14ac:dyDescent="0.3">
      <c r="D380" s="2"/>
    </row>
    <row r="381" spans="4:4" s="5" customFormat="1" ht="12.5" hidden="1" x14ac:dyDescent="0.3">
      <c r="D381" s="2"/>
    </row>
    <row r="382" spans="4:4" s="5" customFormat="1" ht="12.5" hidden="1" x14ac:dyDescent="0.3">
      <c r="D382" s="2"/>
    </row>
    <row r="383" spans="4:4" s="5" customFormat="1" ht="12.5" hidden="1" x14ac:dyDescent="0.3">
      <c r="D383" s="2"/>
    </row>
    <row r="384" spans="4:4" s="5" customFormat="1" ht="12.5" hidden="1" x14ac:dyDescent="0.3">
      <c r="D384" s="2"/>
    </row>
    <row r="385" spans="4:4" s="5" customFormat="1" ht="12.5" hidden="1" x14ac:dyDescent="0.3">
      <c r="D385" s="2"/>
    </row>
    <row r="386" spans="4:4" s="5" customFormat="1" ht="12.5" hidden="1" x14ac:dyDescent="0.3">
      <c r="D386" s="2"/>
    </row>
    <row r="387" spans="4:4" s="5" customFormat="1" ht="12.5" hidden="1" x14ac:dyDescent="0.3">
      <c r="D387" s="2"/>
    </row>
    <row r="388" spans="4:4" s="5" customFormat="1" ht="12.5" hidden="1" x14ac:dyDescent="0.3">
      <c r="D388" s="2"/>
    </row>
    <row r="389" spans="4:4" s="5" customFormat="1" ht="12.5" hidden="1" x14ac:dyDescent="0.3">
      <c r="D389" s="2"/>
    </row>
    <row r="390" spans="4:4" s="5" customFormat="1" ht="12.5" hidden="1" x14ac:dyDescent="0.3">
      <c r="D390" s="2"/>
    </row>
    <row r="391" spans="4:4" s="5" customFormat="1" ht="12.5" hidden="1" x14ac:dyDescent="0.3">
      <c r="D391" s="2"/>
    </row>
    <row r="392" spans="4:4" s="5" customFormat="1" ht="12.5" hidden="1" x14ac:dyDescent="0.3">
      <c r="D392" s="2"/>
    </row>
    <row r="393" spans="4:4" s="5" customFormat="1" ht="12.5" hidden="1" x14ac:dyDescent="0.3">
      <c r="D393" s="2"/>
    </row>
    <row r="394" spans="4:4" s="5" customFormat="1" ht="12.5" hidden="1" x14ac:dyDescent="0.3">
      <c r="D394" s="2"/>
    </row>
    <row r="395" spans="4:4" s="5" customFormat="1" ht="12.5" hidden="1" x14ac:dyDescent="0.3">
      <c r="D395" s="2"/>
    </row>
    <row r="396" spans="4:4" s="5" customFormat="1" ht="12.5" hidden="1" x14ac:dyDescent="0.3">
      <c r="D396" s="2"/>
    </row>
    <row r="397" spans="4:4" s="5" customFormat="1" ht="12.5" hidden="1" x14ac:dyDescent="0.3">
      <c r="D397" s="2"/>
    </row>
    <row r="398" spans="4:4" s="5" customFormat="1" ht="12.5" hidden="1" x14ac:dyDescent="0.3">
      <c r="D398" s="2"/>
    </row>
    <row r="399" spans="4:4" s="5" customFormat="1" ht="12.5" hidden="1" x14ac:dyDescent="0.3">
      <c r="D399" s="2"/>
    </row>
    <row r="400" spans="4:4" s="5" customFormat="1" ht="12.5" hidden="1" x14ac:dyDescent="0.3">
      <c r="D400" s="2"/>
    </row>
    <row r="401" spans="4:4" s="5" customFormat="1" ht="12.5" hidden="1" x14ac:dyDescent="0.3">
      <c r="D401" s="2"/>
    </row>
    <row r="402" spans="4:4" s="5" customFormat="1" ht="12.5" hidden="1" x14ac:dyDescent="0.3">
      <c r="D402" s="2"/>
    </row>
    <row r="403" spans="4:4" s="5" customFormat="1" ht="12.5" hidden="1" x14ac:dyDescent="0.3">
      <c r="D403" s="2"/>
    </row>
    <row r="404" spans="4:4" s="5" customFormat="1" ht="12.5" hidden="1" x14ac:dyDescent="0.3">
      <c r="D404" s="2"/>
    </row>
    <row r="405" spans="4:4" s="5" customFormat="1" ht="12.5" hidden="1" x14ac:dyDescent="0.3">
      <c r="D405" s="2"/>
    </row>
    <row r="406" spans="4:4" s="5" customFormat="1" ht="12.5" hidden="1" x14ac:dyDescent="0.3">
      <c r="D406" s="2"/>
    </row>
    <row r="407" spans="4:4" s="5" customFormat="1" ht="12.5" hidden="1" x14ac:dyDescent="0.3">
      <c r="D407" s="2"/>
    </row>
    <row r="408" spans="4:4" s="5" customFormat="1" ht="12.5" hidden="1" x14ac:dyDescent="0.3">
      <c r="D408" s="2"/>
    </row>
    <row r="409" spans="4:4" s="5" customFormat="1" ht="12.5" hidden="1" x14ac:dyDescent="0.3">
      <c r="D409" s="2"/>
    </row>
    <row r="410" spans="4:4" s="5" customFormat="1" ht="12.5" hidden="1" x14ac:dyDescent="0.3">
      <c r="D410" s="2"/>
    </row>
    <row r="411" spans="4:4" s="5" customFormat="1" ht="12.5" hidden="1" x14ac:dyDescent="0.3">
      <c r="D411" s="2"/>
    </row>
    <row r="412" spans="4:4" s="5" customFormat="1" ht="12.5" hidden="1" x14ac:dyDescent="0.3">
      <c r="D412" s="2"/>
    </row>
    <row r="413" spans="4:4" s="5" customFormat="1" ht="12.5" hidden="1" x14ac:dyDescent="0.3">
      <c r="D413" s="2"/>
    </row>
    <row r="414" spans="4:4" s="5" customFormat="1" ht="12.5" hidden="1" x14ac:dyDescent="0.3">
      <c r="D414" s="2"/>
    </row>
    <row r="415" spans="4:4" s="5" customFormat="1" ht="12.5" hidden="1" x14ac:dyDescent="0.3">
      <c r="D415" s="2"/>
    </row>
    <row r="416" spans="4:4" s="5" customFormat="1" ht="12.5" hidden="1" x14ac:dyDescent="0.3">
      <c r="D416" s="2"/>
    </row>
    <row r="417" spans="4:4" s="5" customFormat="1" ht="12.5" hidden="1" x14ac:dyDescent="0.3">
      <c r="D417" s="2"/>
    </row>
    <row r="418" spans="4:4" s="5" customFormat="1" ht="12.5" hidden="1" x14ac:dyDescent="0.3">
      <c r="D418" s="2"/>
    </row>
    <row r="419" spans="4:4" s="5" customFormat="1" ht="12.5" hidden="1" x14ac:dyDescent="0.3">
      <c r="D419" s="2"/>
    </row>
    <row r="420" spans="4:4" s="5" customFormat="1" ht="12.5" hidden="1" x14ac:dyDescent="0.3">
      <c r="D420" s="2"/>
    </row>
    <row r="421" spans="4:4" s="5" customFormat="1" ht="12.5" hidden="1" x14ac:dyDescent="0.3">
      <c r="D421" s="2"/>
    </row>
    <row r="422" spans="4:4" s="5" customFormat="1" ht="12.5" hidden="1" x14ac:dyDescent="0.3">
      <c r="D422" s="2"/>
    </row>
    <row r="423" spans="4:4" s="5" customFormat="1" ht="12.5" hidden="1" x14ac:dyDescent="0.3">
      <c r="D423" s="2"/>
    </row>
    <row r="424" spans="4:4" s="5" customFormat="1" ht="12.5" hidden="1" x14ac:dyDescent="0.3">
      <c r="D424" s="2"/>
    </row>
    <row r="425" spans="4:4" s="5" customFormat="1" ht="12.5" hidden="1" x14ac:dyDescent="0.3">
      <c r="D425" s="2"/>
    </row>
    <row r="426" spans="4:4" s="5" customFormat="1" ht="12.5" hidden="1" x14ac:dyDescent="0.3">
      <c r="D426" s="2"/>
    </row>
    <row r="427" spans="4:4" s="5" customFormat="1" ht="12.5" hidden="1" x14ac:dyDescent="0.3">
      <c r="D427" s="2"/>
    </row>
    <row r="428" spans="4:4" s="5" customFormat="1" ht="12.5" hidden="1" x14ac:dyDescent="0.3">
      <c r="D428" s="2"/>
    </row>
    <row r="429" spans="4:4" s="5" customFormat="1" ht="12.5" hidden="1" x14ac:dyDescent="0.3">
      <c r="D429" s="2"/>
    </row>
    <row r="430" spans="4:4" s="5" customFormat="1" ht="12.5" hidden="1" x14ac:dyDescent="0.3">
      <c r="D430" s="2"/>
    </row>
    <row r="431" spans="4:4" s="5" customFormat="1" ht="12.5" hidden="1" x14ac:dyDescent="0.3">
      <c r="D431" s="2"/>
    </row>
    <row r="432" spans="4:4" s="5" customFormat="1" ht="12.5" hidden="1" x14ac:dyDescent="0.3">
      <c r="D432" s="2"/>
    </row>
    <row r="433" spans="4:4" s="5" customFormat="1" ht="12.5" hidden="1" x14ac:dyDescent="0.3">
      <c r="D433" s="2"/>
    </row>
    <row r="434" spans="4:4" s="5" customFormat="1" ht="12.5" hidden="1" x14ac:dyDescent="0.3">
      <c r="D434" s="2"/>
    </row>
    <row r="435" spans="4:4" s="5" customFormat="1" ht="12.5" hidden="1" x14ac:dyDescent="0.3">
      <c r="D435" s="2"/>
    </row>
    <row r="436" spans="4:4" s="5" customFormat="1" ht="12.5" hidden="1" x14ac:dyDescent="0.3">
      <c r="D436" s="2"/>
    </row>
    <row r="437" spans="4:4" s="5" customFormat="1" ht="12.5" hidden="1" x14ac:dyDescent="0.3">
      <c r="D437" s="2"/>
    </row>
    <row r="438" spans="4:4" s="5" customFormat="1" ht="12.5" hidden="1" x14ac:dyDescent="0.3">
      <c r="D438" s="2"/>
    </row>
    <row r="439" spans="4:4" s="5" customFormat="1" ht="12.5" hidden="1" x14ac:dyDescent="0.3">
      <c r="D439" s="2"/>
    </row>
    <row r="440" spans="4:4" s="5" customFormat="1" ht="12.5" hidden="1" x14ac:dyDescent="0.3">
      <c r="D440" s="2"/>
    </row>
    <row r="441" spans="4:4" s="5" customFormat="1" ht="12.5" hidden="1" x14ac:dyDescent="0.3">
      <c r="D441" s="2"/>
    </row>
    <row r="442" spans="4:4" s="5" customFormat="1" ht="12.5" hidden="1" x14ac:dyDescent="0.3">
      <c r="D442" s="2"/>
    </row>
    <row r="443" spans="4:4" s="5" customFormat="1" ht="12.5" hidden="1" x14ac:dyDescent="0.3">
      <c r="D443" s="2"/>
    </row>
    <row r="444" spans="4:4" s="5" customFormat="1" ht="12.5" hidden="1" x14ac:dyDescent="0.3">
      <c r="D444" s="2"/>
    </row>
    <row r="445" spans="4:4" s="5" customFormat="1" ht="12.5" hidden="1" x14ac:dyDescent="0.3">
      <c r="D445" s="2"/>
    </row>
    <row r="446" spans="4:4" s="5" customFormat="1" ht="12.5" hidden="1" x14ac:dyDescent="0.3">
      <c r="D446" s="2"/>
    </row>
    <row r="447" spans="4:4" s="5" customFormat="1" ht="12.5" hidden="1" x14ac:dyDescent="0.3">
      <c r="D447" s="2"/>
    </row>
    <row r="448" spans="4:4" s="5" customFormat="1" ht="12.5" hidden="1" x14ac:dyDescent="0.3">
      <c r="D448" s="2"/>
    </row>
    <row r="449" spans="4:4" s="5" customFormat="1" ht="12.5" hidden="1" x14ac:dyDescent="0.3">
      <c r="D449" s="2"/>
    </row>
    <row r="450" spans="4:4" s="5" customFormat="1" ht="12.5" hidden="1" x14ac:dyDescent="0.3">
      <c r="D450" s="2"/>
    </row>
    <row r="451" spans="4:4" s="5" customFormat="1" ht="12.5" hidden="1" x14ac:dyDescent="0.3">
      <c r="D451" s="2"/>
    </row>
    <row r="452" spans="4:4" s="5" customFormat="1" ht="12.5" hidden="1" x14ac:dyDescent="0.3">
      <c r="D452" s="2"/>
    </row>
    <row r="453" spans="4:4" s="5" customFormat="1" ht="12.5" hidden="1" x14ac:dyDescent="0.3">
      <c r="D453" s="2"/>
    </row>
    <row r="454" spans="4:4" s="5" customFormat="1" ht="12.5" hidden="1" x14ac:dyDescent="0.3">
      <c r="D454" s="2"/>
    </row>
    <row r="455" spans="4:4" s="5" customFormat="1" ht="12.5" hidden="1" x14ac:dyDescent="0.3">
      <c r="D455" s="2"/>
    </row>
    <row r="456" spans="4:4" s="5" customFormat="1" ht="12.5" hidden="1" x14ac:dyDescent="0.3">
      <c r="D456" s="2"/>
    </row>
    <row r="457" spans="4:4" s="5" customFormat="1" ht="12.5" hidden="1" x14ac:dyDescent="0.3">
      <c r="D457" s="2"/>
    </row>
    <row r="458" spans="4:4" s="5" customFormat="1" ht="12.5" hidden="1" x14ac:dyDescent="0.3">
      <c r="D458" s="2"/>
    </row>
    <row r="459" spans="4:4" s="5" customFormat="1" ht="12.5" hidden="1" x14ac:dyDescent="0.3">
      <c r="D459" s="2"/>
    </row>
    <row r="460" spans="4:4" s="5" customFormat="1" ht="12.5" hidden="1" x14ac:dyDescent="0.3">
      <c r="D460" s="2"/>
    </row>
    <row r="461" spans="4:4" s="5" customFormat="1" ht="12.5" hidden="1" x14ac:dyDescent="0.3">
      <c r="D461" s="2"/>
    </row>
    <row r="462" spans="4:4" s="5" customFormat="1" ht="12.5" hidden="1" x14ac:dyDescent="0.3">
      <c r="D462" s="2"/>
    </row>
    <row r="463" spans="4:4" s="5" customFormat="1" ht="12.5" hidden="1" x14ac:dyDescent="0.3">
      <c r="D463" s="2"/>
    </row>
    <row r="464" spans="4:4" s="5" customFormat="1" ht="12.5" hidden="1" x14ac:dyDescent="0.3">
      <c r="D464" s="2"/>
    </row>
    <row r="465" spans="4:4" s="5" customFormat="1" ht="12.5" hidden="1" x14ac:dyDescent="0.3">
      <c r="D465" s="2"/>
    </row>
    <row r="466" spans="4:4" s="5" customFormat="1" ht="12.5" hidden="1" x14ac:dyDescent="0.3">
      <c r="D466" s="2"/>
    </row>
    <row r="467" spans="4:4" s="5" customFormat="1" ht="12.5" hidden="1" x14ac:dyDescent="0.3">
      <c r="D467" s="2"/>
    </row>
    <row r="468" spans="4:4" s="5" customFormat="1" ht="12.5" hidden="1" x14ac:dyDescent="0.3">
      <c r="D468" s="2"/>
    </row>
    <row r="469" spans="4:4" s="5" customFormat="1" ht="12.5" hidden="1" x14ac:dyDescent="0.3">
      <c r="D469" s="2"/>
    </row>
    <row r="470" spans="4:4" s="5" customFormat="1" ht="12.5" hidden="1" x14ac:dyDescent="0.3">
      <c r="D470" s="2"/>
    </row>
    <row r="471" spans="4:4" s="5" customFormat="1" ht="12.5" hidden="1" x14ac:dyDescent="0.3">
      <c r="D471" s="2"/>
    </row>
    <row r="472" spans="4:4" s="5" customFormat="1" ht="12.5" hidden="1" x14ac:dyDescent="0.3">
      <c r="D472" s="2"/>
    </row>
    <row r="473" spans="4:4" s="5" customFormat="1" ht="12.5" hidden="1" x14ac:dyDescent="0.3">
      <c r="D473" s="2"/>
    </row>
    <row r="474" spans="4:4" s="5" customFormat="1" ht="12.5" hidden="1" x14ac:dyDescent="0.3">
      <c r="D474" s="2"/>
    </row>
    <row r="475" spans="4:4" s="5" customFormat="1" ht="12.5" hidden="1" x14ac:dyDescent="0.3">
      <c r="D475" s="2"/>
    </row>
    <row r="476" spans="4:4" s="5" customFormat="1" ht="12.5" hidden="1" x14ac:dyDescent="0.3">
      <c r="D476" s="2"/>
    </row>
    <row r="477" spans="4:4" s="5" customFormat="1" ht="12.5" hidden="1" x14ac:dyDescent="0.3">
      <c r="D477" s="2"/>
    </row>
    <row r="478" spans="4:4" s="5" customFormat="1" ht="12.5" hidden="1" x14ac:dyDescent="0.3">
      <c r="D478" s="2"/>
    </row>
    <row r="479" spans="4:4" s="5" customFormat="1" ht="12.5" hidden="1" x14ac:dyDescent="0.3">
      <c r="D479" s="2"/>
    </row>
    <row r="480" spans="4:4" s="5" customFormat="1" ht="12.5" hidden="1" x14ac:dyDescent="0.3">
      <c r="D480" s="2"/>
    </row>
    <row r="481" spans="4:4" s="5" customFormat="1" ht="12.5" hidden="1" x14ac:dyDescent="0.3">
      <c r="D481" s="2"/>
    </row>
    <row r="482" spans="4:4" s="5" customFormat="1" ht="12.5" hidden="1" x14ac:dyDescent="0.3">
      <c r="D482" s="2"/>
    </row>
    <row r="483" spans="4:4" s="5" customFormat="1" ht="12.5" hidden="1" x14ac:dyDescent="0.3">
      <c r="D483" s="2"/>
    </row>
    <row r="484" spans="4:4" s="5" customFormat="1" ht="12.5" hidden="1" x14ac:dyDescent="0.3">
      <c r="D484" s="2"/>
    </row>
    <row r="485" spans="4:4" s="5" customFormat="1" ht="12.5" hidden="1" x14ac:dyDescent="0.3">
      <c r="D485" s="2"/>
    </row>
    <row r="486" spans="4:4" s="5" customFormat="1" ht="12.5" hidden="1" x14ac:dyDescent="0.3">
      <c r="D486" s="2"/>
    </row>
    <row r="487" spans="4:4" s="5" customFormat="1" ht="12.5" hidden="1" x14ac:dyDescent="0.3">
      <c r="D487" s="2"/>
    </row>
    <row r="488" spans="4:4" s="5" customFormat="1" ht="12.5" hidden="1" x14ac:dyDescent="0.3">
      <c r="D488" s="2"/>
    </row>
    <row r="489" spans="4:4" s="5" customFormat="1" ht="12.5" hidden="1" x14ac:dyDescent="0.3">
      <c r="D489" s="2"/>
    </row>
    <row r="490" spans="4:4" s="5" customFormat="1" ht="12.5" hidden="1" x14ac:dyDescent="0.3">
      <c r="D490" s="2"/>
    </row>
    <row r="491" spans="4:4" s="5" customFormat="1" ht="12.5" hidden="1" x14ac:dyDescent="0.3">
      <c r="D491" s="2"/>
    </row>
    <row r="492" spans="4:4" s="5" customFormat="1" ht="12.5" hidden="1" x14ac:dyDescent="0.3">
      <c r="D492" s="2"/>
    </row>
    <row r="493" spans="4:4" s="5" customFormat="1" ht="12.5" hidden="1" x14ac:dyDescent="0.3">
      <c r="D493" s="2"/>
    </row>
    <row r="494" spans="4:4" s="5" customFormat="1" ht="12.5" hidden="1" x14ac:dyDescent="0.3">
      <c r="D494" s="2"/>
    </row>
    <row r="495" spans="4:4" s="5" customFormat="1" ht="12.5" hidden="1" x14ac:dyDescent="0.3">
      <c r="D495" s="2"/>
    </row>
    <row r="496" spans="4:4" s="5" customFormat="1" ht="12.5" hidden="1" x14ac:dyDescent="0.3">
      <c r="D496" s="2"/>
    </row>
    <row r="497" spans="4:4" s="5" customFormat="1" ht="12.5" hidden="1" x14ac:dyDescent="0.3">
      <c r="D497" s="2"/>
    </row>
    <row r="498" spans="4:4" s="5" customFormat="1" ht="12.5" hidden="1" x14ac:dyDescent="0.3">
      <c r="D498" s="2"/>
    </row>
    <row r="499" spans="4:4" s="5" customFormat="1" ht="12.5" hidden="1" x14ac:dyDescent="0.3">
      <c r="D499" s="2"/>
    </row>
    <row r="500" spans="4:4" s="5" customFormat="1" ht="12.5" hidden="1" x14ac:dyDescent="0.3">
      <c r="D500" s="2"/>
    </row>
    <row r="501" spans="4:4" s="5" customFormat="1" ht="12.5" hidden="1" x14ac:dyDescent="0.3">
      <c r="D501" s="2"/>
    </row>
    <row r="502" spans="4:4" s="5" customFormat="1" ht="12.5" hidden="1" x14ac:dyDescent="0.3">
      <c r="D502" s="2"/>
    </row>
    <row r="503" spans="4:4" s="5" customFormat="1" ht="12.5" hidden="1" x14ac:dyDescent="0.3">
      <c r="D503" s="2"/>
    </row>
    <row r="504" spans="4:4" s="5" customFormat="1" ht="12.5" hidden="1" x14ac:dyDescent="0.3">
      <c r="D504" s="2"/>
    </row>
    <row r="505" spans="4:4" s="5" customFormat="1" ht="12.5" hidden="1" x14ac:dyDescent="0.3">
      <c r="D505" s="2"/>
    </row>
    <row r="506" spans="4:4" s="5" customFormat="1" ht="12.5" hidden="1" x14ac:dyDescent="0.3">
      <c r="D506" s="2"/>
    </row>
    <row r="507" spans="4:4" s="5" customFormat="1" ht="12.5" hidden="1" x14ac:dyDescent="0.3">
      <c r="D507" s="2"/>
    </row>
    <row r="508" spans="4:4" s="5" customFormat="1" ht="12.5" hidden="1" x14ac:dyDescent="0.3">
      <c r="D508" s="2"/>
    </row>
    <row r="509" spans="4:4" s="5" customFormat="1" ht="12.5" hidden="1" x14ac:dyDescent="0.3">
      <c r="D509" s="2"/>
    </row>
    <row r="510" spans="4:4" s="5" customFormat="1" ht="12.5" hidden="1" x14ac:dyDescent="0.3">
      <c r="D510" s="2"/>
    </row>
    <row r="511" spans="4:4" s="5" customFormat="1" ht="12.5" hidden="1" x14ac:dyDescent="0.3">
      <c r="D511" s="2"/>
    </row>
    <row r="512" spans="4:4" s="5" customFormat="1" ht="12.5" hidden="1" x14ac:dyDescent="0.3">
      <c r="D512" s="2"/>
    </row>
    <row r="513" spans="4:4" s="5" customFormat="1" ht="12.5" hidden="1" x14ac:dyDescent="0.3">
      <c r="D513" s="2"/>
    </row>
    <row r="514" spans="4:4" s="5" customFormat="1" ht="12.5" hidden="1" x14ac:dyDescent="0.3">
      <c r="D514" s="2"/>
    </row>
    <row r="515" spans="4:4" s="5" customFormat="1" ht="12.5" hidden="1" x14ac:dyDescent="0.3">
      <c r="D515" s="2"/>
    </row>
    <row r="516" spans="4:4" s="5" customFormat="1" ht="12.5" hidden="1" x14ac:dyDescent="0.3">
      <c r="D516" s="2"/>
    </row>
    <row r="517" spans="4:4" s="5" customFormat="1" ht="12.5" hidden="1" x14ac:dyDescent="0.3">
      <c r="D517" s="2"/>
    </row>
    <row r="518" spans="4:4" s="5" customFormat="1" ht="12.5" hidden="1" x14ac:dyDescent="0.3">
      <c r="D518" s="2"/>
    </row>
    <row r="519" spans="4:4" s="5" customFormat="1" ht="12.5" hidden="1" x14ac:dyDescent="0.3">
      <c r="D519" s="2"/>
    </row>
    <row r="520" spans="4:4" s="5" customFormat="1" ht="12.5" hidden="1" x14ac:dyDescent="0.3">
      <c r="D520" s="2"/>
    </row>
    <row r="521" spans="4:4" s="5" customFormat="1" ht="12.5" hidden="1" x14ac:dyDescent="0.3">
      <c r="D521" s="2"/>
    </row>
    <row r="522" spans="4:4" s="5" customFormat="1" ht="12.5" hidden="1" x14ac:dyDescent="0.3">
      <c r="D522" s="2"/>
    </row>
    <row r="523" spans="4:4" s="5" customFormat="1" ht="12.5" hidden="1" x14ac:dyDescent="0.3">
      <c r="D523" s="2"/>
    </row>
    <row r="524" spans="4:4" s="5" customFormat="1" ht="12.5" hidden="1" x14ac:dyDescent="0.3">
      <c r="D524" s="2"/>
    </row>
    <row r="525" spans="4:4" s="5" customFormat="1" ht="12.5" hidden="1" x14ac:dyDescent="0.3">
      <c r="D525" s="2"/>
    </row>
    <row r="526" spans="4:4" s="5" customFormat="1" ht="12.5" hidden="1" x14ac:dyDescent="0.3">
      <c r="D526" s="2"/>
    </row>
    <row r="527" spans="4:4" s="5" customFormat="1" ht="12.5" hidden="1" x14ac:dyDescent="0.3">
      <c r="D527" s="2"/>
    </row>
    <row r="528" spans="4:4" s="5" customFormat="1" ht="12.5" hidden="1" x14ac:dyDescent="0.3">
      <c r="D528" s="2"/>
    </row>
    <row r="529" spans="4:4" s="5" customFormat="1" ht="12.5" hidden="1" x14ac:dyDescent="0.3">
      <c r="D529" s="2"/>
    </row>
    <row r="530" spans="4:4" s="5" customFormat="1" ht="12.5" hidden="1" x14ac:dyDescent="0.3">
      <c r="D530" s="2"/>
    </row>
    <row r="531" spans="4:4" s="5" customFormat="1" ht="12.5" hidden="1" x14ac:dyDescent="0.3">
      <c r="D531" s="2"/>
    </row>
    <row r="532" spans="4:4" s="5" customFormat="1" ht="12.5" hidden="1" x14ac:dyDescent="0.3">
      <c r="D532" s="2"/>
    </row>
    <row r="533" spans="4:4" s="5" customFormat="1" ht="12.5" hidden="1" x14ac:dyDescent="0.3">
      <c r="D533" s="2"/>
    </row>
    <row r="534" spans="4:4" s="5" customFormat="1" ht="12.5" hidden="1" x14ac:dyDescent="0.3">
      <c r="D534" s="2"/>
    </row>
    <row r="535" spans="4:4" s="5" customFormat="1" ht="12.5" hidden="1" x14ac:dyDescent="0.3">
      <c r="D535" s="2"/>
    </row>
    <row r="536" spans="4:4" s="5" customFormat="1" ht="12.5" hidden="1" x14ac:dyDescent="0.3">
      <c r="D536" s="2"/>
    </row>
    <row r="537" spans="4:4" s="5" customFormat="1" ht="12.5" hidden="1" x14ac:dyDescent="0.3">
      <c r="D537" s="2"/>
    </row>
    <row r="538" spans="4:4" s="5" customFormat="1" ht="12.5" hidden="1" x14ac:dyDescent="0.3">
      <c r="D538" s="2"/>
    </row>
    <row r="539" spans="4:4" s="5" customFormat="1" ht="12.5" hidden="1" x14ac:dyDescent="0.3">
      <c r="D539" s="2"/>
    </row>
    <row r="540" spans="4:4" s="5" customFormat="1" ht="12.5" hidden="1" x14ac:dyDescent="0.3">
      <c r="D540" s="2"/>
    </row>
    <row r="541" spans="4:4" s="5" customFormat="1" ht="12.5" hidden="1" x14ac:dyDescent="0.3">
      <c r="D541" s="2"/>
    </row>
    <row r="542" spans="4:4" s="5" customFormat="1" ht="12.5" hidden="1" x14ac:dyDescent="0.3">
      <c r="D542" s="2"/>
    </row>
    <row r="543" spans="4:4" s="5" customFormat="1" ht="12.5" hidden="1" x14ac:dyDescent="0.3">
      <c r="D543" s="2"/>
    </row>
    <row r="544" spans="4:4" s="5" customFormat="1" ht="12.5" hidden="1" x14ac:dyDescent="0.3">
      <c r="D544" s="2"/>
    </row>
    <row r="545" spans="4:4" s="5" customFormat="1" ht="12.5" hidden="1" x14ac:dyDescent="0.3">
      <c r="D545" s="2"/>
    </row>
    <row r="546" spans="4:4" s="5" customFormat="1" ht="12.5" hidden="1" x14ac:dyDescent="0.3">
      <c r="D546" s="2"/>
    </row>
    <row r="547" spans="4:4" s="5" customFormat="1" ht="12.5" hidden="1" x14ac:dyDescent="0.3">
      <c r="D547" s="2"/>
    </row>
    <row r="548" spans="4:4" s="5" customFormat="1" ht="12.5" hidden="1" x14ac:dyDescent="0.3">
      <c r="D548" s="2"/>
    </row>
    <row r="549" spans="4:4" s="5" customFormat="1" ht="12.5" hidden="1" x14ac:dyDescent="0.3">
      <c r="D549" s="2"/>
    </row>
    <row r="550" spans="4:4" s="5" customFormat="1" ht="12.5" hidden="1" x14ac:dyDescent="0.3">
      <c r="D550" s="2"/>
    </row>
    <row r="551" spans="4:4" s="5" customFormat="1" ht="12.5" hidden="1" x14ac:dyDescent="0.3">
      <c r="D551" s="2"/>
    </row>
    <row r="552" spans="4:4" s="5" customFormat="1" ht="12.5" hidden="1" x14ac:dyDescent="0.3">
      <c r="D552" s="2"/>
    </row>
    <row r="553" spans="4:4" s="5" customFormat="1" ht="12.5" hidden="1" x14ac:dyDescent="0.3">
      <c r="D553" s="2"/>
    </row>
    <row r="554" spans="4:4" s="5" customFormat="1" ht="12.5" hidden="1" x14ac:dyDescent="0.3">
      <c r="D554" s="2"/>
    </row>
    <row r="555" spans="4:4" s="5" customFormat="1" ht="12.5" hidden="1" x14ac:dyDescent="0.3">
      <c r="D555" s="2"/>
    </row>
    <row r="556" spans="4:4" s="5" customFormat="1" ht="12.5" hidden="1" x14ac:dyDescent="0.3">
      <c r="D556" s="2"/>
    </row>
    <row r="557" spans="4:4" s="5" customFormat="1" ht="12.5" hidden="1" x14ac:dyDescent="0.3">
      <c r="D557" s="2"/>
    </row>
    <row r="558" spans="4:4" s="5" customFormat="1" ht="12.5" hidden="1" x14ac:dyDescent="0.3">
      <c r="D558" s="2"/>
    </row>
    <row r="559" spans="4:4" s="5" customFormat="1" ht="12.5" hidden="1" x14ac:dyDescent="0.3">
      <c r="D559" s="2"/>
    </row>
    <row r="560" spans="4:4" s="5" customFormat="1" ht="12.5" hidden="1" x14ac:dyDescent="0.3">
      <c r="D560" s="2"/>
    </row>
    <row r="561" spans="4:4" s="5" customFormat="1" ht="12.5" hidden="1" x14ac:dyDescent="0.3">
      <c r="D561" s="2"/>
    </row>
    <row r="562" spans="4:4" s="5" customFormat="1" ht="12.5" hidden="1" x14ac:dyDescent="0.3">
      <c r="D562" s="2"/>
    </row>
    <row r="563" spans="4:4" s="5" customFormat="1" ht="12.5" hidden="1" x14ac:dyDescent="0.3">
      <c r="D563" s="2"/>
    </row>
    <row r="564" spans="4:4" s="5" customFormat="1" ht="12.5" hidden="1" x14ac:dyDescent="0.3">
      <c r="D564" s="2"/>
    </row>
    <row r="565" spans="4:4" s="5" customFormat="1" ht="12.5" hidden="1" x14ac:dyDescent="0.3">
      <c r="D565" s="2"/>
    </row>
    <row r="566" spans="4:4" s="5" customFormat="1" ht="12.5" hidden="1" x14ac:dyDescent="0.3">
      <c r="D566" s="2"/>
    </row>
    <row r="567" spans="4:4" s="5" customFormat="1" ht="12.5" hidden="1" x14ac:dyDescent="0.3">
      <c r="D567" s="2"/>
    </row>
    <row r="568" spans="4:4" s="5" customFormat="1" ht="12.5" hidden="1" x14ac:dyDescent="0.3">
      <c r="D568" s="2"/>
    </row>
    <row r="569" spans="4:4" s="5" customFormat="1" ht="12.5" hidden="1" x14ac:dyDescent="0.3">
      <c r="D569" s="2"/>
    </row>
    <row r="570" spans="4:4" s="5" customFormat="1" ht="12.5" hidden="1" x14ac:dyDescent="0.3">
      <c r="D570" s="2"/>
    </row>
    <row r="571" spans="4:4" s="5" customFormat="1" ht="12.5" hidden="1" x14ac:dyDescent="0.3">
      <c r="D571" s="2"/>
    </row>
    <row r="572" spans="4:4" s="5" customFormat="1" ht="12.5" hidden="1" x14ac:dyDescent="0.3">
      <c r="D572" s="2"/>
    </row>
    <row r="573" spans="4:4" s="5" customFormat="1" ht="12.5" hidden="1" x14ac:dyDescent="0.3">
      <c r="D573" s="2"/>
    </row>
    <row r="574" spans="4:4" s="5" customFormat="1" ht="12.5" hidden="1" x14ac:dyDescent="0.3">
      <c r="D574" s="2"/>
    </row>
    <row r="575" spans="4:4" s="5" customFormat="1" ht="12.5" hidden="1" x14ac:dyDescent="0.3">
      <c r="D575" s="2"/>
    </row>
    <row r="576" spans="4:4" s="5" customFormat="1" ht="12.5" hidden="1" x14ac:dyDescent="0.3">
      <c r="D576" s="2"/>
    </row>
    <row r="577" spans="4:4" s="5" customFormat="1" ht="12.5" hidden="1" x14ac:dyDescent="0.3">
      <c r="D577" s="2"/>
    </row>
    <row r="578" spans="4:4" s="5" customFormat="1" ht="12.5" hidden="1" x14ac:dyDescent="0.3">
      <c r="D578" s="2"/>
    </row>
    <row r="579" spans="4:4" s="5" customFormat="1" ht="12.5" hidden="1" x14ac:dyDescent="0.3">
      <c r="D579" s="2"/>
    </row>
    <row r="580" spans="4:4" s="5" customFormat="1" ht="12.5" hidden="1" x14ac:dyDescent="0.3">
      <c r="D580" s="2"/>
    </row>
    <row r="581" spans="4:4" s="5" customFormat="1" ht="12.5" hidden="1" x14ac:dyDescent="0.3">
      <c r="D581" s="2"/>
    </row>
    <row r="582" spans="4:4" s="5" customFormat="1" ht="12.5" hidden="1" x14ac:dyDescent="0.3">
      <c r="D582" s="2"/>
    </row>
    <row r="583" spans="4:4" s="5" customFormat="1" ht="12.5" hidden="1" x14ac:dyDescent="0.3">
      <c r="D583" s="2"/>
    </row>
    <row r="584" spans="4:4" s="5" customFormat="1" ht="12.5" hidden="1" x14ac:dyDescent="0.3">
      <c r="D584" s="2"/>
    </row>
    <row r="585" spans="4:4" s="5" customFormat="1" ht="12.5" hidden="1" x14ac:dyDescent="0.3">
      <c r="D585" s="2"/>
    </row>
    <row r="586" spans="4:4" s="5" customFormat="1" ht="12.5" hidden="1" x14ac:dyDescent="0.3">
      <c r="D586" s="2"/>
    </row>
    <row r="587" spans="4:4" s="5" customFormat="1" ht="12.5" hidden="1" x14ac:dyDescent="0.3">
      <c r="D587" s="2"/>
    </row>
    <row r="588" spans="4:4" s="5" customFormat="1" ht="12.5" hidden="1" x14ac:dyDescent="0.3">
      <c r="D588" s="2"/>
    </row>
    <row r="589" spans="4:4" s="5" customFormat="1" ht="12.5" hidden="1" x14ac:dyDescent="0.3">
      <c r="D589" s="2"/>
    </row>
    <row r="590" spans="4:4" s="5" customFormat="1" ht="12.5" hidden="1" x14ac:dyDescent="0.3">
      <c r="D590" s="2"/>
    </row>
    <row r="591" spans="4:4" s="5" customFormat="1" ht="12.5" hidden="1" x14ac:dyDescent="0.3">
      <c r="D591" s="2"/>
    </row>
    <row r="592" spans="4:4" s="5" customFormat="1" ht="12.5" hidden="1" x14ac:dyDescent="0.3">
      <c r="D592" s="2"/>
    </row>
    <row r="593" spans="4:4" s="5" customFormat="1" ht="12.5" hidden="1" x14ac:dyDescent="0.3">
      <c r="D593" s="2"/>
    </row>
    <row r="594" spans="4:4" s="5" customFormat="1" ht="12.5" hidden="1" x14ac:dyDescent="0.3">
      <c r="D594" s="2"/>
    </row>
    <row r="595" spans="4:4" s="5" customFormat="1" ht="12.5" hidden="1" x14ac:dyDescent="0.3">
      <c r="D595" s="2"/>
    </row>
    <row r="596" spans="4:4" s="5" customFormat="1" ht="12.5" hidden="1" x14ac:dyDescent="0.3">
      <c r="D596" s="2"/>
    </row>
    <row r="597" spans="4:4" s="5" customFormat="1" ht="12.5" hidden="1" x14ac:dyDescent="0.3">
      <c r="D597" s="2"/>
    </row>
    <row r="598" spans="4:4" s="5" customFormat="1" ht="12.5" hidden="1" x14ac:dyDescent="0.3">
      <c r="D598" s="2"/>
    </row>
    <row r="599" spans="4:4" s="5" customFormat="1" ht="12.5" hidden="1" x14ac:dyDescent="0.3">
      <c r="D599" s="2"/>
    </row>
    <row r="600" spans="4:4" s="5" customFormat="1" ht="12.5" hidden="1" x14ac:dyDescent="0.3">
      <c r="D600" s="2"/>
    </row>
    <row r="601" spans="4:4" s="5" customFormat="1" ht="12.5" hidden="1" x14ac:dyDescent="0.3">
      <c r="D601" s="2"/>
    </row>
    <row r="602" spans="4:4" s="5" customFormat="1" ht="12.5" hidden="1" x14ac:dyDescent="0.3">
      <c r="D602" s="2"/>
    </row>
    <row r="603" spans="4:4" s="5" customFormat="1" ht="12.5" hidden="1" x14ac:dyDescent="0.3">
      <c r="D603" s="2"/>
    </row>
    <row r="604" spans="4:4" s="5" customFormat="1" ht="12.5" hidden="1" x14ac:dyDescent="0.3">
      <c r="D604" s="2"/>
    </row>
    <row r="605" spans="4:4" s="5" customFormat="1" ht="12.5" hidden="1" x14ac:dyDescent="0.3">
      <c r="D605" s="2"/>
    </row>
    <row r="606" spans="4:4" s="5" customFormat="1" ht="12.5" hidden="1" x14ac:dyDescent="0.3">
      <c r="D606" s="2"/>
    </row>
    <row r="607" spans="4:4" s="5" customFormat="1" ht="12.5" hidden="1" x14ac:dyDescent="0.3">
      <c r="D607" s="2"/>
    </row>
    <row r="608" spans="4:4" s="5" customFormat="1" ht="12.5" hidden="1" x14ac:dyDescent="0.3">
      <c r="D608" s="2"/>
    </row>
    <row r="609" spans="4:4" s="5" customFormat="1" ht="12.5" hidden="1" x14ac:dyDescent="0.3">
      <c r="D609" s="2"/>
    </row>
    <row r="610" spans="4:4" s="5" customFormat="1" ht="12.5" hidden="1" x14ac:dyDescent="0.3">
      <c r="D610" s="2"/>
    </row>
    <row r="611" spans="4:4" s="5" customFormat="1" ht="12.5" hidden="1" x14ac:dyDescent="0.3">
      <c r="D611" s="2"/>
    </row>
    <row r="612" spans="4:4" s="5" customFormat="1" ht="12.5" hidden="1" x14ac:dyDescent="0.3">
      <c r="D612" s="2"/>
    </row>
    <row r="613" spans="4:4" s="5" customFormat="1" ht="12.5" hidden="1" x14ac:dyDescent="0.3">
      <c r="D613" s="2"/>
    </row>
    <row r="614" spans="4:4" s="5" customFormat="1" ht="12.5" hidden="1" x14ac:dyDescent="0.3">
      <c r="D614" s="2"/>
    </row>
    <row r="615" spans="4:4" s="5" customFormat="1" ht="12.5" hidden="1" x14ac:dyDescent="0.3">
      <c r="D615" s="2"/>
    </row>
    <row r="616" spans="4:4" s="5" customFormat="1" ht="12.5" hidden="1" x14ac:dyDescent="0.3">
      <c r="D616" s="2"/>
    </row>
    <row r="617" spans="4:4" s="5" customFormat="1" ht="12.5" hidden="1" x14ac:dyDescent="0.3">
      <c r="D617" s="2"/>
    </row>
    <row r="618" spans="4:4" s="5" customFormat="1" ht="12.5" hidden="1" x14ac:dyDescent="0.3">
      <c r="D618" s="2"/>
    </row>
    <row r="619" spans="4:4" s="5" customFormat="1" ht="12.5" hidden="1" x14ac:dyDescent="0.3">
      <c r="D619" s="2"/>
    </row>
    <row r="620" spans="4:4" s="5" customFormat="1" ht="12.5" hidden="1" x14ac:dyDescent="0.3">
      <c r="D620" s="2"/>
    </row>
    <row r="621" spans="4:4" s="5" customFormat="1" ht="12.5" hidden="1" x14ac:dyDescent="0.3">
      <c r="D621" s="2"/>
    </row>
    <row r="622" spans="4:4" s="5" customFormat="1" ht="12.5" hidden="1" x14ac:dyDescent="0.3">
      <c r="D622" s="2"/>
    </row>
    <row r="623" spans="4:4" s="5" customFormat="1" ht="12.5" hidden="1" x14ac:dyDescent="0.3">
      <c r="D623" s="2"/>
    </row>
    <row r="624" spans="4:4" s="5" customFormat="1" ht="12.5" hidden="1" x14ac:dyDescent="0.3">
      <c r="D624" s="2"/>
    </row>
    <row r="625" spans="4:4" s="5" customFormat="1" ht="12.5" hidden="1" x14ac:dyDescent="0.3">
      <c r="D625" s="2"/>
    </row>
    <row r="626" spans="4:4" s="5" customFormat="1" ht="12.5" hidden="1" x14ac:dyDescent="0.3">
      <c r="D626" s="2"/>
    </row>
    <row r="627" spans="4:4" s="5" customFormat="1" ht="12.5" hidden="1" x14ac:dyDescent="0.3">
      <c r="D627" s="2"/>
    </row>
    <row r="628" spans="4:4" s="5" customFormat="1" ht="12.5" hidden="1" x14ac:dyDescent="0.3">
      <c r="D628" s="2"/>
    </row>
    <row r="629" spans="4:4" s="5" customFormat="1" ht="12.5" hidden="1" x14ac:dyDescent="0.3">
      <c r="D629" s="2"/>
    </row>
    <row r="630" spans="4:4" s="5" customFormat="1" ht="12.5" hidden="1" x14ac:dyDescent="0.3">
      <c r="D630" s="2"/>
    </row>
    <row r="631" spans="4:4" s="5" customFormat="1" ht="12.5" hidden="1" x14ac:dyDescent="0.3">
      <c r="D631" s="2"/>
    </row>
    <row r="632" spans="4:4" s="5" customFormat="1" ht="12.5" hidden="1" x14ac:dyDescent="0.3">
      <c r="D632" s="2"/>
    </row>
    <row r="633" spans="4:4" s="5" customFormat="1" ht="12.5" hidden="1" x14ac:dyDescent="0.3">
      <c r="D633" s="2"/>
    </row>
    <row r="634" spans="4:4" s="5" customFormat="1" ht="12.5" hidden="1" x14ac:dyDescent="0.3">
      <c r="D634" s="2"/>
    </row>
    <row r="635" spans="4:4" s="5" customFormat="1" ht="12.5" hidden="1" x14ac:dyDescent="0.3">
      <c r="D635" s="2"/>
    </row>
    <row r="636" spans="4:4" s="5" customFormat="1" ht="12.5" hidden="1" x14ac:dyDescent="0.3">
      <c r="D636" s="2"/>
    </row>
    <row r="637" spans="4:4" s="5" customFormat="1" ht="12.5" hidden="1" x14ac:dyDescent="0.3">
      <c r="D637" s="2"/>
    </row>
    <row r="638" spans="4:4" s="5" customFormat="1" ht="12.5" hidden="1" x14ac:dyDescent="0.3">
      <c r="D638" s="2"/>
    </row>
    <row r="639" spans="4:4" s="5" customFormat="1" ht="12.5" hidden="1" x14ac:dyDescent="0.3">
      <c r="D639" s="2"/>
    </row>
    <row r="640" spans="4:4" s="5" customFormat="1" ht="12.5" hidden="1" x14ac:dyDescent="0.3">
      <c r="D640" s="2"/>
    </row>
    <row r="641" spans="4:4" s="5" customFormat="1" ht="12.5" hidden="1" x14ac:dyDescent="0.3">
      <c r="D641" s="2"/>
    </row>
    <row r="642" spans="4:4" s="5" customFormat="1" ht="12.5" hidden="1" x14ac:dyDescent="0.3">
      <c r="D642" s="2"/>
    </row>
    <row r="643" spans="4:4" s="5" customFormat="1" ht="12.5" hidden="1" x14ac:dyDescent="0.3">
      <c r="D643" s="2"/>
    </row>
    <row r="644" spans="4:4" s="5" customFormat="1" ht="12.5" hidden="1" x14ac:dyDescent="0.3">
      <c r="D644" s="2"/>
    </row>
    <row r="645" spans="4:4" s="5" customFormat="1" ht="12.5" hidden="1" x14ac:dyDescent="0.3">
      <c r="D645" s="2"/>
    </row>
    <row r="646" spans="4:4" s="5" customFormat="1" ht="12.5" hidden="1" x14ac:dyDescent="0.3">
      <c r="D646" s="2"/>
    </row>
    <row r="647" spans="4:4" s="5" customFormat="1" ht="12.5" hidden="1" x14ac:dyDescent="0.3">
      <c r="D647" s="2"/>
    </row>
    <row r="648" spans="4:4" s="5" customFormat="1" ht="12.5" hidden="1" x14ac:dyDescent="0.3">
      <c r="D648" s="2"/>
    </row>
    <row r="649" spans="4:4" s="5" customFormat="1" ht="12.5" hidden="1" x14ac:dyDescent="0.3">
      <c r="D649" s="2"/>
    </row>
    <row r="650" spans="4:4" s="5" customFormat="1" ht="12.5" hidden="1" x14ac:dyDescent="0.3">
      <c r="D650" s="2"/>
    </row>
    <row r="651" spans="4:4" s="5" customFormat="1" ht="12.5" hidden="1" x14ac:dyDescent="0.3">
      <c r="D651" s="2"/>
    </row>
    <row r="652" spans="4:4" s="5" customFormat="1" ht="12.5" hidden="1" x14ac:dyDescent="0.3">
      <c r="D652" s="2"/>
    </row>
    <row r="653" spans="4:4" s="5" customFormat="1" ht="12.5" hidden="1" x14ac:dyDescent="0.3">
      <c r="D653" s="2"/>
    </row>
    <row r="654" spans="4:4" s="5" customFormat="1" ht="12.5" hidden="1" x14ac:dyDescent="0.3">
      <c r="D654" s="2"/>
    </row>
    <row r="655" spans="4:4" s="5" customFormat="1" ht="12.5" hidden="1" x14ac:dyDescent="0.3">
      <c r="D655" s="2"/>
    </row>
    <row r="656" spans="4:4" s="5" customFormat="1" ht="12.5" hidden="1" x14ac:dyDescent="0.3">
      <c r="D656" s="2"/>
    </row>
    <row r="657" spans="4:4" s="5" customFormat="1" ht="12.5" hidden="1" x14ac:dyDescent="0.3">
      <c r="D657" s="2"/>
    </row>
    <row r="658" spans="4:4" s="5" customFormat="1" ht="12.5" hidden="1" x14ac:dyDescent="0.3">
      <c r="D658" s="2"/>
    </row>
    <row r="659" spans="4:4" s="5" customFormat="1" ht="12.5" hidden="1" x14ac:dyDescent="0.3">
      <c r="D659" s="2"/>
    </row>
    <row r="660" spans="4:4" s="5" customFormat="1" ht="12.5" hidden="1" x14ac:dyDescent="0.3">
      <c r="D660" s="2"/>
    </row>
    <row r="661" spans="4:4" s="5" customFormat="1" ht="12.5" hidden="1" x14ac:dyDescent="0.3">
      <c r="D661" s="2"/>
    </row>
    <row r="662" spans="4:4" s="5" customFormat="1" ht="12.5" hidden="1" x14ac:dyDescent="0.3">
      <c r="D662" s="2"/>
    </row>
    <row r="663" spans="4:4" s="5" customFormat="1" ht="12.5" hidden="1" x14ac:dyDescent="0.3">
      <c r="D663" s="2"/>
    </row>
    <row r="664" spans="4:4" s="5" customFormat="1" ht="12.5" hidden="1" x14ac:dyDescent="0.3">
      <c r="D664" s="2"/>
    </row>
    <row r="665" spans="4:4" s="5" customFormat="1" ht="12.5" hidden="1" x14ac:dyDescent="0.3">
      <c r="D665" s="2"/>
    </row>
    <row r="666" spans="4:4" s="5" customFormat="1" ht="12.5" hidden="1" x14ac:dyDescent="0.3">
      <c r="D666" s="2"/>
    </row>
    <row r="667" spans="4:4" s="5" customFormat="1" ht="12.5" hidden="1" x14ac:dyDescent="0.3">
      <c r="D667" s="2"/>
    </row>
    <row r="668" spans="4:4" s="5" customFormat="1" ht="12.5" hidden="1" x14ac:dyDescent="0.3">
      <c r="D668" s="2"/>
    </row>
    <row r="669" spans="4:4" s="5" customFormat="1" ht="12.5" hidden="1" x14ac:dyDescent="0.3">
      <c r="D669" s="2"/>
    </row>
    <row r="670" spans="4:4" s="5" customFormat="1" ht="12.5" hidden="1" x14ac:dyDescent="0.3">
      <c r="D670" s="2"/>
    </row>
    <row r="671" spans="4:4" s="5" customFormat="1" ht="12.5" hidden="1" x14ac:dyDescent="0.3">
      <c r="D671" s="2"/>
    </row>
    <row r="672" spans="4:4" s="5" customFormat="1" ht="12.5" hidden="1" x14ac:dyDescent="0.3">
      <c r="D672" s="2"/>
    </row>
    <row r="673" spans="4:4" s="5" customFormat="1" ht="12.5" hidden="1" x14ac:dyDescent="0.3">
      <c r="D673" s="2"/>
    </row>
    <row r="674" spans="4:4" s="5" customFormat="1" ht="12.5" hidden="1" x14ac:dyDescent="0.3">
      <c r="D674" s="2"/>
    </row>
    <row r="675" spans="4:4" s="5" customFormat="1" ht="12.5" hidden="1" x14ac:dyDescent="0.3">
      <c r="D675" s="2"/>
    </row>
    <row r="676" spans="4:4" s="5" customFormat="1" ht="12.5" hidden="1" x14ac:dyDescent="0.3">
      <c r="D676" s="2"/>
    </row>
    <row r="677" spans="4:4" s="5" customFormat="1" ht="12.5" hidden="1" x14ac:dyDescent="0.3">
      <c r="D677" s="2"/>
    </row>
    <row r="678" spans="4:4" s="5" customFormat="1" ht="12.5" hidden="1" x14ac:dyDescent="0.3">
      <c r="D678" s="2"/>
    </row>
    <row r="679" spans="4:4" s="5" customFormat="1" ht="12.5" hidden="1" x14ac:dyDescent="0.3">
      <c r="D679" s="2"/>
    </row>
    <row r="680" spans="4:4" s="5" customFormat="1" ht="12.5" hidden="1" x14ac:dyDescent="0.3">
      <c r="D680" s="2"/>
    </row>
    <row r="681" spans="4:4" s="5" customFormat="1" ht="12.5" hidden="1" x14ac:dyDescent="0.3">
      <c r="D681" s="2"/>
    </row>
    <row r="682" spans="4:4" s="5" customFormat="1" ht="12.5" hidden="1" x14ac:dyDescent="0.3">
      <c r="D682" s="2"/>
    </row>
    <row r="683" spans="4:4" s="5" customFormat="1" ht="12.5" hidden="1" x14ac:dyDescent="0.3">
      <c r="D683" s="2"/>
    </row>
    <row r="684" spans="4:4" s="5" customFormat="1" ht="12.5" hidden="1" x14ac:dyDescent="0.3">
      <c r="D684" s="2"/>
    </row>
    <row r="685" spans="4:4" s="5" customFormat="1" ht="12.5" hidden="1" x14ac:dyDescent="0.3">
      <c r="D685" s="2"/>
    </row>
    <row r="686" spans="4:4" s="5" customFormat="1" ht="12.5" hidden="1" x14ac:dyDescent="0.3">
      <c r="D686" s="2"/>
    </row>
    <row r="687" spans="4:4" s="5" customFormat="1" ht="12.5" hidden="1" x14ac:dyDescent="0.3">
      <c r="D687" s="2"/>
    </row>
    <row r="688" spans="4:4" s="5" customFormat="1" ht="12.5" hidden="1" x14ac:dyDescent="0.3">
      <c r="D688" s="2"/>
    </row>
    <row r="689" spans="4:4" s="5" customFormat="1" ht="12.5" hidden="1" x14ac:dyDescent="0.3">
      <c r="D689" s="2"/>
    </row>
    <row r="690" spans="4:4" s="5" customFormat="1" ht="12.5" hidden="1" x14ac:dyDescent="0.3">
      <c r="D690" s="2"/>
    </row>
    <row r="691" spans="4:4" s="5" customFormat="1" ht="12.5" hidden="1" x14ac:dyDescent="0.3">
      <c r="D691" s="2"/>
    </row>
    <row r="692" spans="4:4" s="5" customFormat="1" ht="12.5" hidden="1" x14ac:dyDescent="0.3">
      <c r="D692" s="2"/>
    </row>
    <row r="693" spans="4:4" s="5" customFormat="1" ht="12.5" hidden="1" x14ac:dyDescent="0.3">
      <c r="D693" s="2"/>
    </row>
    <row r="694" spans="4:4" s="5" customFormat="1" ht="12.5" hidden="1" x14ac:dyDescent="0.3">
      <c r="D694" s="2"/>
    </row>
    <row r="695" spans="4:4" s="5" customFormat="1" ht="12.5" hidden="1" x14ac:dyDescent="0.3">
      <c r="D695" s="2"/>
    </row>
    <row r="696" spans="4:4" s="5" customFormat="1" ht="12.5" hidden="1" x14ac:dyDescent="0.3">
      <c r="D696" s="2"/>
    </row>
    <row r="697" spans="4:4" s="5" customFormat="1" ht="12.5" hidden="1" x14ac:dyDescent="0.3">
      <c r="D697" s="2"/>
    </row>
    <row r="698" spans="4:4" s="5" customFormat="1" ht="12.5" hidden="1" x14ac:dyDescent="0.3">
      <c r="D698" s="2"/>
    </row>
    <row r="699" spans="4:4" s="5" customFormat="1" ht="12.5" hidden="1" x14ac:dyDescent="0.3">
      <c r="D699" s="2"/>
    </row>
    <row r="700" spans="4:4" s="5" customFormat="1" ht="12.5" hidden="1" x14ac:dyDescent="0.3">
      <c r="D700" s="2"/>
    </row>
    <row r="701" spans="4:4" s="5" customFormat="1" ht="12.5" hidden="1" x14ac:dyDescent="0.3">
      <c r="D701" s="2"/>
    </row>
    <row r="702" spans="4:4" s="5" customFormat="1" ht="12.5" hidden="1" x14ac:dyDescent="0.3">
      <c r="D702" s="2"/>
    </row>
    <row r="703" spans="4:4" s="5" customFormat="1" ht="12.5" hidden="1" x14ac:dyDescent="0.3">
      <c r="D703" s="2"/>
    </row>
    <row r="704" spans="4:4" s="5" customFormat="1" ht="12.5" hidden="1" x14ac:dyDescent="0.3">
      <c r="D704" s="2"/>
    </row>
    <row r="705" spans="4:4" s="5" customFormat="1" ht="12.5" hidden="1" x14ac:dyDescent="0.3">
      <c r="D705" s="2"/>
    </row>
    <row r="706" spans="4:4" s="5" customFormat="1" ht="12.5" hidden="1" x14ac:dyDescent="0.3">
      <c r="D706" s="2"/>
    </row>
    <row r="707" spans="4:4" s="5" customFormat="1" ht="12.5" hidden="1" x14ac:dyDescent="0.3">
      <c r="D707" s="2"/>
    </row>
    <row r="708" spans="4:4" s="5" customFormat="1" ht="12.5" hidden="1" x14ac:dyDescent="0.3">
      <c r="D708" s="2"/>
    </row>
    <row r="709" spans="4:4" s="5" customFormat="1" ht="12.5" hidden="1" x14ac:dyDescent="0.3">
      <c r="D709" s="2"/>
    </row>
    <row r="710" spans="4:4" s="5" customFormat="1" ht="12.5" hidden="1" x14ac:dyDescent="0.3">
      <c r="D710" s="2"/>
    </row>
    <row r="711" spans="4:4" s="5" customFormat="1" ht="12.5" hidden="1" x14ac:dyDescent="0.3">
      <c r="D711" s="2"/>
    </row>
    <row r="712" spans="4:4" s="5" customFormat="1" ht="12.5" hidden="1" x14ac:dyDescent="0.3">
      <c r="D712" s="2"/>
    </row>
    <row r="713" spans="4:4" s="5" customFormat="1" ht="12.5" hidden="1" x14ac:dyDescent="0.3">
      <c r="D713" s="2"/>
    </row>
    <row r="714" spans="4:4" s="5" customFormat="1" ht="12.5" hidden="1" x14ac:dyDescent="0.3">
      <c r="D714" s="2"/>
    </row>
    <row r="715" spans="4:4" s="5" customFormat="1" ht="12.5" hidden="1" x14ac:dyDescent="0.3">
      <c r="D715" s="2"/>
    </row>
    <row r="716" spans="4:4" s="5" customFormat="1" ht="12.5" hidden="1" x14ac:dyDescent="0.3">
      <c r="D716" s="2"/>
    </row>
    <row r="717" spans="4:4" s="5" customFormat="1" ht="12.5" hidden="1" x14ac:dyDescent="0.3">
      <c r="D717" s="2"/>
    </row>
    <row r="718" spans="4:4" s="5" customFormat="1" ht="12.5" hidden="1" x14ac:dyDescent="0.3">
      <c r="D718" s="2"/>
    </row>
    <row r="719" spans="4:4" s="5" customFormat="1" ht="12.5" hidden="1" x14ac:dyDescent="0.3">
      <c r="D719" s="2"/>
    </row>
    <row r="720" spans="4:4" s="5" customFormat="1" ht="12.5" hidden="1" x14ac:dyDescent="0.3">
      <c r="D720" s="2"/>
    </row>
    <row r="721" spans="4:4" s="5" customFormat="1" ht="12.5" hidden="1" x14ac:dyDescent="0.3">
      <c r="D721" s="2"/>
    </row>
    <row r="722" spans="4:4" s="5" customFormat="1" ht="12.5" hidden="1" x14ac:dyDescent="0.3">
      <c r="D722" s="2"/>
    </row>
    <row r="723" spans="4:4" s="5" customFormat="1" ht="12.5" hidden="1" x14ac:dyDescent="0.3">
      <c r="D723" s="2"/>
    </row>
    <row r="724" spans="4:4" s="5" customFormat="1" ht="12.5" hidden="1" x14ac:dyDescent="0.3">
      <c r="D724" s="2"/>
    </row>
    <row r="725" spans="4:4" s="5" customFormat="1" ht="12.5" hidden="1" x14ac:dyDescent="0.3">
      <c r="D725" s="2"/>
    </row>
    <row r="726" spans="4:4" s="5" customFormat="1" ht="12.5" hidden="1" x14ac:dyDescent="0.3">
      <c r="D726" s="2"/>
    </row>
    <row r="727" spans="4:4" s="5" customFormat="1" ht="12.5" hidden="1" x14ac:dyDescent="0.3">
      <c r="D727" s="2"/>
    </row>
    <row r="728" spans="4:4" s="5" customFormat="1" ht="12.5" hidden="1" x14ac:dyDescent="0.3">
      <c r="D728" s="2"/>
    </row>
    <row r="729" spans="4:4" s="5" customFormat="1" ht="12.5" hidden="1" x14ac:dyDescent="0.3">
      <c r="D729" s="2"/>
    </row>
    <row r="730" spans="4:4" s="5" customFormat="1" ht="12.5" hidden="1" x14ac:dyDescent="0.3">
      <c r="D730" s="2"/>
    </row>
    <row r="731" spans="4:4" s="5" customFormat="1" ht="12.5" hidden="1" x14ac:dyDescent="0.3">
      <c r="D731" s="2"/>
    </row>
    <row r="732" spans="4:4" s="5" customFormat="1" ht="12.5" hidden="1" x14ac:dyDescent="0.3">
      <c r="D732" s="2"/>
    </row>
    <row r="733" spans="4:4" s="5" customFormat="1" ht="12.5" hidden="1" x14ac:dyDescent="0.3">
      <c r="D733" s="2"/>
    </row>
    <row r="734" spans="4:4" s="5" customFormat="1" ht="12.5" hidden="1" x14ac:dyDescent="0.3">
      <c r="D734" s="2"/>
    </row>
    <row r="735" spans="4:4" s="5" customFormat="1" ht="12.5" hidden="1" x14ac:dyDescent="0.3">
      <c r="D735" s="2"/>
    </row>
    <row r="736" spans="4:4" s="5" customFormat="1" ht="12.5" hidden="1" x14ac:dyDescent="0.3">
      <c r="D736" s="2"/>
    </row>
    <row r="737" spans="4:4" s="5" customFormat="1" ht="12.5" hidden="1" x14ac:dyDescent="0.3">
      <c r="D737" s="2"/>
    </row>
    <row r="738" spans="4:4" s="5" customFormat="1" ht="12.5" hidden="1" x14ac:dyDescent="0.3">
      <c r="D738" s="2"/>
    </row>
    <row r="739" spans="4:4" s="5" customFormat="1" ht="12.5" hidden="1" x14ac:dyDescent="0.3">
      <c r="D739" s="2"/>
    </row>
    <row r="740" spans="4:4" s="5" customFormat="1" ht="12.5" hidden="1" x14ac:dyDescent="0.3">
      <c r="D740" s="2"/>
    </row>
    <row r="741" spans="4:4" s="5" customFormat="1" ht="12.5" hidden="1" x14ac:dyDescent="0.3">
      <c r="D741" s="2"/>
    </row>
    <row r="742" spans="4:4" s="5" customFormat="1" ht="12.5" hidden="1" x14ac:dyDescent="0.3">
      <c r="D742" s="2"/>
    </row>
    <row r="743" spans="4:4" s="5" customFormat="1" ht="12.5" hidden="1" x14ac:dyDescent="0.3">
      <c r="D743" s="2"/>
    </row>
    <row r="744" spans="4:4" s="5" customFormat="1" ht="12.5" hidden="1" x14ac:dyDescent="0.3">
      <c r="D744" s="2"/>
    </row>
    <row r="745" spans="4:4" s="5" customFormat="1" ht="12.5" hidden="1" x14ac:dyDescent="0.3">
      <c r="D745" s="2"/>
    </row>
    <row r="746" spans="4:4" s="5" customFormat="1" ht="12.5" hidden="1" x14ac:dyDescent="0.3">
      <c r="D746" s="2"/>
    </row>
    <row r="747" spans="4:4" s="5" customFormat="1" ht="12.5" hidden="1" x14ac:dyDescent="0.3">
      <c r="D747" s="2"/>
    </row>
    <row r="748" spans="4:4" s="5" customFormat="1" ht="12.5" hidden="1" x14ac:dyDescent="0.3">
      <c r="D748" s="2"/>
    </row>
    <row r="749" spans="4:4" s="5" customFormat="1" ht="12.5" hidden="1" x14ac:dyDescent="0.3">
      <c r="D749" s="2"/>
    </row>
    <row r="750" spans="4:4" s="5" customFormat="1" ht="12.5" hidden="1" x14ac:dyDescent="0.3">
      <c r="D750" s="2"/>
    </row>
    <row r="751" spans="4:4" s="5" customFormat="1" ht="12.5" hidden="1" x14ac:dyDescent="0.3">
      <c r="D751" s="2"/>
    </row>
    <row r="752" spans="4:4" s="5" customFormat="1" ht="12.5" hidden="1" x14ac:dyDescent="0.3">
      <c r="D752" s="2"/>
    </row>
    <row r="753" spans="2:5" s="5" customFormat="1" ht="12.5" hidden="1" x14ac:dyDescent="0.3">
      <c r="D753" s="2"/>
    </row>
    <row r="754" spans="2:5" s="5" customFormat="1" ht="12.5" hidden="1" x14ac:dyDescent="0.3">
      <c r="D754" s="2"/>
    </row>
    <row r="755" spans="2:5" s="5" customFormat="1" ht="12.5" hidden="1" x14ac:dyDescent="0.3">
      <c r="D755" s="2"/>
    </row>
    <row r="756" spans="2:5" s="5" customFormat="1" ht="12.5" hidden="1" x14ac:dyDescent="0.3">
      <c r="D756" s="2"/>
    </row>
    <row r="757" spans="2:5" s="5" customFormat="1" ht="12.5" hidden="1" x14ac:dyDescent="0.3">
      <c r="D757" s="2"/>
    </row>
    <row r="758" spans="2:5" ht="12.5" hidden="1" x14ac:dyDescent="0.25"/>
    <row r="759" spans="2:5" ht="12.5" hidden="1" x14ac:dyDescent="0.25"/>
    <row r="760" spans="2:5" ht="12.5" hidden="1" x14ac:dyDescent="0.25"/>
    <row r="761" spans="2:5" s="1" customFormat="1" ht="12.5" hidden="1" x14ac:dyDescent="0.25">
      <c r="B761" s="5"/>
      <c r="C761" s="3"/>
      <c r="D761" s="2"/>
      <c r="E761" s="4"/>
    </row>
    <row r="762" spans="2:5" s="1" customFormat="1" ht="12.5" hidden="1" x14ac:dyDescent="0.25">
      <c r="B762" s="5"/>
      <c r="C762" s="3"/>
      <c r="D762" s="2"/>
      <c r="E762" s="4"/>
    </row>
    <row r="763" spans="2:5" s="1" customFormat="1" ht="12.5" hidden="1" x14ac:dyDescent="0.25">
      <c r="B763" s="5"/>
      <c r="C763" s="3"/>
      <c r="D763" s="2"/>
      <c r="E763" s="4"/>
    </row>
    <row r="764" spans="2:5" s="1" customFormat="1" ht="12.5" hidden="1" x14ac:dyDescent="0.25">
      <c r="B764" s="5"/>
      <c r="C764" s="3"/>
      <c r="D764" s="2"/>
      <c r="E764" s="4"/>
    </row>
    <row r="765" spans="2:5" s="1" customFormat="1" ht="12.5" hidden="1" x14ac:dyDescent="0.25">
      <c r="B765" s="5"/>
      <c r="C765" s="3"/>
      <c r="D765" s="2"/>
      <c r="E765" s="4"/>
    </row>
    <row r="766" spans="2:5" s="1" customFormat="1" ht="12.5" hidden="1" x14ac:dyDescent="0.25">
      <c r="B766" s="5"/>
      <c r="C766" s="3"/>
      <c r="D766" s="2"/>
      <c r="E766" s="4"/>
    </row>
    <row r="767" spans="2:5" s="1" customFormat="1" ht="12.5" hidden="1" x14ac:dyDescent="0.25">
      <c r="B767" s="5"/>
      <c r="C767" s="3"/>
      <c r="D767" s="2"/>
      <c r="E767" s="4"/>
    </row>
    <row r="768" spans="2:5" s="1" customFormat="1" ht="12.5" hidden="1" x14ac:dyDescent="0.25">
      <c r="B768" s="5"/>
      <c r="C768" s="3"/>
      <c r="D768" s="2"/>
      <c r="E768" s="4"/>
    </row>
    <row r="769" spans="2:5" s="1" customFormat="1" ht="12.5" hidden="1" x14ac:dyDescent="0.25">
      <c r="B769" s="5"/>
      <c r="C769" s="3"/>
      <c r="D769" s="2"/>
      <c r="E769" s="4"/>
    </row>
    <row r="770" spans="2:5" s="1" customFormat="1" ht="12.5" hidden="1" x14ac:dyDescent="0.25">
      <c r="B770" s="5"/>
      <c r="C770" s="3"/>
      <c r="D770" s="2"/>
      <c r="E770" s="4"/>
    </row>
    <row r="771" spans="2:5" ht="12.75" customHeight="1" x14ac:dyDescent="0.25"/>
    <row r="772" spans="2:5" ht="12.75" customHeight="1" x14ac:dyDescent="0.25"/>
    <row r="773" spans="2:5" ht="12.75" customHeight="1" x14ac:dyDescent="0.25"/>
    <row r="774" spans="2:5" ht="12.75" customHeight="1" x14ac:dyDescent="0.25"/>
    <row r="775" spans="2:5" ht="12.75" customHeight="1" x14ac:dyDescent="0.25"/>
    <row r="776" spans="2:5" ht="12.75" customHeight="1" x14ac:dyDescent="0.25"/>
    <row r="777" spans="2:5" ht="12.75" customHeight="1" x14ac:dyDescent="0.25"/>
    <row r="778" spans="2:5" ht="12.75" customHeight="1" x14ac:dyDescent="0.25"/>
  </sheetData>
  <sheetProtection selectLockedCells="1" selectUnlockedCells="1"/>
  <mergeCells count="3">
    <mergeCell ref="B13:C13"/>
    <mergeCell ref="B14:C14"/>
    <mergeCell ref="B15:C15"/>
  </mergeCells>
  <hyperlinks>
    <hyperlink ref="C19" location="C.1!A1" display="Cuadro de la serie agregada del IMAE: índice original y de tendencia-ciclo."/>
    <hyperlink ref="C21" location="C.2!V2" display="Cuadro del IMAE de la tasa de variación interanual de la serie original, por componentes."/>
    <hyperlink ref="C20" location="C.2!A2" display="Cuadro del IMAE de la serie original, por componentes."/>
  </hyperlinks>
  <printOptions horizontalCentered="1" verticalCentered="1"/>
  <pageMargins left="0.27559055118110237" right="0.23622047244094491" top="0.59055118110236227" bottom="0.39370078740157483" header="0" footer="0"/>
  <pageSetup scale="95" orientation="landscape" r:id="rId1"/>
  <headerFooter alignWithMargins="0"/>
  <ignoredErrors>
    <ignoredError sqref="B19:B21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tabColor theme="0" tint="-4.9989318521683403E-2"/>
    <pageSetUpPr fitToPage="1"/>
  </sheetPr>
  <dimension ref="A1:XFC442"/>
  <sheetViews>
    <sheetView showGridLines="0" zoomScaleNormal="100" zoomScaleSheetLayoutView="120" workbookViewId="0">
      <pane xSplit="1" ySplit="8" topLeftCell="B129" activePane="bottomRight" state="frozen"/>
      <selection activeCell="E70" sqref="E70"/>
      <selection pane="topRight" activeCell="E70" sqref="E70"/>
      <selection pane="bottomLeft" activeCell="E70" sqref="E70"/>
      <selection pane="bottomRight" activeCell="A441" sqref="A441"/>
    </sheetView>
  </sheetViews>
  <sheetFormatPr baseColWidth="10" defaultColWidth="0" defaultRowHeight="15" x14ac:dyDescent="0.3"/>
  <cols>
    <col min="1" max="2" width="15.7265625" style="23" customWidth="1"/>
    <col min="3" max="3" width="16.7265625" style="23" customWidth="1"/>
    <col min="4" max="4" width="15.7265625" style="23" customWidth="1"/>
    <col min="5" max="5" width="16.7265625" style="23" customWidth="1"/>
    <col min="6" max="6" width="0.81640625" style="36" customWidth="1"/>
    <col min="7" max="7" width="1" style="36" customWidth="1"/>
    <col min="8" max="16383" width="1.81640625" style="23" hidden="1"/>
    <col min="16384" max="16384" width="0.81640625" style="23" customWidth="1"/>
  </cols>
  <sheetData>
    <row r="1" spans="1:7" ht="15.5" x14ac:dyDescent="0.35">
      <c r="A1" s="22"/>
      <c r="E1" s="62" t="s">
        <v>62</v>
      </c>
    </row>
    <row r="2" spans="1:7" ht="15.5" x14ac:dyDescent="0.35">
      <c r="A2" s="22" t="s">
        <v>30</v>
      </c>
    </row>
    <row r="3" spans="1:7" ht="15.5" x14ac:dyDescent="0.35">
      <c r="A3" s="22" t="s">
        <v>22</v>
      </c>
    </row>
    <row r="4" spans="1:7" x14ac:dyDescent="0.3">
      <c r="A4" s="23" t="s">
        <v>28</v>
      </c>
    </row>
    <row r="5" spans="1:7" x14ac:dyDescent="0.3">
      <c r="A5" s="23" t="s">
        <v>29</v>
      </c>
    </row>
    <row r="6" spans="1:7" s="22" customFormat="1" ht="16" customHeight="1" x14ac:dyDescent="0.35">
      <c r="C6" s="23"/>
      <c r="E6" s="23"/>
      <c r="F6" s="37"/>
      <c r="G6" s="37"/>
    </row>
    <row r="7" spans="1:7" ht="20.25" customHeight="1" x14ac:dyDescent="0.3">
      <c r="A7" s="76" t="s">
        <v>2</v>
      </c>
      <c r="B7" s="79" t="s">
        <v>31</v>
      </c>
      <c r="C7" s="80"/>
      <c r="D7" s="78" t="s">
        <v>20</v>
      </c>
      <c r="E7" s="78"/>
    </row>
    <row r="8" spans="1:7" s="39" customFormat="1" ht="32" x14ac:dyDescent="0.3">
      <c r="A8" s="77"/>
      <c r="B8" s="66" t="s">
        <v>11</v>
      </c>
      <c r="C8" s="67" t="s">
        <v>61</v>
      </c>
      <c r="D8" s="65" t="s">
        <v>11</v>
      </c>
      <c r="E8" s="65" t="s">
        <v>61</v>
      </c>
      <c r="F8" s="38"/>
      <c r="G8" s="38"/>
    </row>
    <row r="9" spans="1:7" ht="13.5" customHeight="1" x14ac:dyDescent="0.3">
      <c r="A9" s="40">
        <v>41275</v>
      </c>
      <c r="B9" s="27">
        <v>99.074237191558751</v>
      </c>
      <c r="C9" s="27"/>
      <c r="D9" s="27">
        <v>98.745764475434001</v>
      </c>
      <c r="E9" s="27"/>
      <c r="G9" s="36">
        <v>2013</v>
      </c>
    </row>
    <row r="10" spans="1:7" ht="13.5" customHeight="1" x14ac:dyDescent="0.3">
      <c r="A10" s="40">
        <v>41306</v>
      </c>
      <c r="B10" s="27">
        <v>98.813326993553602</v>
      </c>
      <c r="C10" s="27"/>
      <c r="D10" s="27">
        <v>99.106545661325995</v>
      </c>
      <c r="E10" s="27"/>
      <c r="G10" s="36" t="s">
        <v>3</v>
      </c>
    </row>
    <row r="11" spans="1:7" ht="13.5" customHeight="1" x14ac:dyDescent="0.3">
      <c r="A11" s="40">
        <v>41334</v>
      </c>
      <c r="B11" s="27">
        <v>101.72000385321611</v>
      </c>
      <c r="C11" s="27"/>
      <c r="D11" s="27">
        <v>99.419701481288598</v>
      </c>
      <c r="E11" s="27"/>
      <c r="G11" s="36" t="s">
        <v>4</v>
      </c>
    </row>
    <row r="12" spans="1:7" ht="13.5" customHeight="1" x14ac:dyDescent="0.3">
      <c r="A12" s="40">
        <v>41365</v>
      </c>
      <c r="B12" s="27">
        <v>101.1993752133904</v>
      </c>
      <c r="C12" s="27"/>
      <c r="D12" s="27">
        <v>99.6316061104705</v>
      </c>
      <c r="E12" s="27"/>
      <c r="G12" s="36" t="s">
        <v>5</v>
      </c>
    </row>
    <row r="13" spans="1:7" ht="13.5" customHeight="1" x14ac:dyDescent="0.3">
      <c r="A13" s="40">
        <v>41395</v>
      </c>
      <c r="B13" s="27">
        <v>99.504957963564237</v>
      </c>
      <c r="C13" s="27"/>
      <c r="D13" s="27">
        <v>99.668535466972301</v>
      </c>
      <c r="E13" s="27"/>
      <c r="G13" s="36" t="s">
        <v>4</v>
      </c>
    </row>
    <row r="14" spans="1:7" ht="13.5" customHeight="1" x14ac:dyDescent="0.3">
      <c r="A14" s="40">
        <v>41426</v>
      </c>
      <c r="B14" s="27">
        <v>96.718663761589369</v>
      </c>
      <c r="C14" s="27"/>
      <c r="D14" s="27">
        <v>99.669969212674204</v>
      </c>
      <c r="E14" s="27"/>
      <c r="G14" s="36" t="s">
        <v>6</v>
      </c>
    </row>
    <row r="15" spans="1:7" ht="13.5" customHeight="1" x14ac:dyDescent="0.3">
      <c r="A15" s="40">
        <v>41456</v>
      </c>
      <c r="B15" s="27">
        <v>98.645106073266504</v>
      </c>
      <c r="C15" s="27"/>
      <c r="D15" s="27">
        <v>99.818832775465694</v>
      </c>
      <c r="E15" s="27"/>
      <c r="G15" s="36" t="s">
        <v>6</v>
      </c>
    </row>
    <row r="16" spans="1:7" ht="13.5" customHeight="1" x14ac:dyDescent="0.3">
      <c r="A16" s="40">
        <v>41487</v>
      </c>
      <c r="B16" s="27">
        <v>98.670333442049952</v>
      </c>
      <c r="C16" s="27"/>
      <c r="D16" s="27">
        <v>100.12743490557401</v>
      </c>
      <c r="E16" s="27"/>
      <c r="G16" s="36" t="s">
        <v>5</v>
      </c>
    </row>
    <row r="17" spans="1:7" ht="13.5" customHeight="1" x14ac:dyDescent="0.3">
      <c r="A17" s="40">
        <v>41518</v>
      </c>
      <c r="B17" s="27">
        <v>97.71664317570179</v>
      </c>
      <c r="C17" s="27"/>
      <c r="D17" s="27">
        <v>100.50516597827</v>
      </c>
      <c r="E17" s="27"/>
      <c r="G17" s="36" t="s">
        <v>7</v>
      </c>
    </row>
    <row r="18" spans="1:7" ht="13.5" customHeight="1" x14ac:dyDescent="0.3">
      <c r="A18" s="40">
        <v>41548</v>
      </c>
      <c r="B18" s="27">
        <v>99.48014166206714</v>
      </c>
      <c r="C18" s="27"/>
      <c r="D18" s="27">
        <v>100.84374319062201</v>
      </c>
      <c r="E18" s="27"/>
      <c r="G18" s="36" t="s">
        <v>8</v>
      </c>
    </row>
    <row r="19" spans="1:7" ht="13.5" customHeight="1" x14ac:dyDescent="0.3">
      <c r="A19" s="40">
        <v>41579</v>
      </c>
      <c r="B19" s="27">
        <v>102.15986300136382</v>
      </c>
      <c r="C19" s="27"/>
      <c r="D19" s="27">
        <v>101.158824796838</v>
      </c>
      <c r="E19" s="27"/>
      <c r="G19" s="36" t="s">
        <v>9</v>
      </c>
    </row>
    <row r="20" spans="1:7" ht="13.5" customHeight="1" x14ac:dyDescent="0.3">
      <c r="A20" s="41">
        <v>41609</v>
      </c>
      <c r="B20" s="28">
        <v>106.2973476686784</v>
      </c>
      <c r="C20" s="28"/>
      <c r="D20" s="28">
        <v>101.59487597251599</v>
      </c>
      <c r="E20" s="28"/>
      <c r="G20" s="36" t="s">
        <v>10</v>
      </c>
    </row>
    <row r="21" spans="1:7" ht="13.5" customHeight="1" x14ac:dyDescent="0.3">
      <c r="A21" s="42">
        <v>41640</v>
      </c>
      <c r="B21" s="29">
        <v>102.75255600440373</v>
      </c>
      <c r="C21" s="29">
        <f t="shared" ref="C21:C84" si="0">IFERROR(IF(B21/B9*100-100=-100,"",B21/B9*100-100),"")</f>
        <v>3.7126895115356717</v>
      </c>
      <c r="D21" s="30">
        <v>102.210563579997</v>
      </c>
      <c r="E21" s="30">
        <f t="shared" ref="E21" si="1">IFERROR(IF(D21/D9*100-100=-100,"",D21/D9*100-100),"")</f>
        <v>3.508807818714061</v>
      </c>
      <c r="G21" s="36">
        <f>+G9+1</f>
        <v>2014</v>
      </c>
    </row>
    <row r="22" spans="1:7" ht="13.5" customHeight="1" x14ac:dyDescent="0.3">
      <c r="A22" s="43">
        <v>41671</v>
      </c>
      <c r="B22" s="31">
        <v>102.57468779304507</v>
      </c>
      <c r="C22" s="31">
        <f t="shared" si="0"/>
        <v>3.8065318858627677</v>
      </c>
      <c r="D22" s="32">
        <v>102.932029488168</v>
      </c>
      <c r="E22" s="32">
        <f t="shared" ref="E22" si="2">IFERROR(IF(D22/D10*100-100=-100,"",D22/D10*100-100),"")</f>
        <v>3.8599709043585477</v>
      </c>
      <c r="G22" s="36" t="s">
        <v>3</v>
      </c>
    </row>
    <row r="23" spans="1:7" ht="13.5" customHeight="1" x14ac:dyDescent="0.3">
      <c r="A23" s="43">
        <v>41699</v>
      </c>
      <c r="B23" s="31">
        <v>106.76103583652602</v>
      </c>
      <c r="C23" s="31">
        <f t="shared" si="0"/>
        <v>4.9557921670787835</v>
      </c>
      <c r="D23" s="32">
        <v>103.59657689549501</v>
      </c>
      <c r="E23" s="32">
        <f t="shared" ref="E23" si="3">IFERROR(IF(D23/D11*100-100=-100,"",D23/D11*100-100),"")</f>
        <v>4.2012552361088353</v>
      </c>
      <c r="G23" s="36" t="s">
        <v>4</v>
      </c>
    </row>
    <row r="24" spans="1:7" ht="13.5" customHeight="1" x14ac:dyDescent="0.3">
      <c r="A24" s="43">
        <v>41730</v>
      </c>
      <c r="B24" s="31">
        <v>104.79694233294911</v>
      </c>
      <c r="C24" s="31">
        <f t="shared" si="0"/>
        <v>3.5549301682671768</v>
      </c>
      <c r="D24" s="32">
        <v>104.10869230077</v>
      </c>
      <c r="E24" s="32">
        <f t="shared" ref="E24" si="4">IFERROR(IF(D24/D12*100-100=-100,"",D24/D12*100-100),"")</f>
        <v>4.4936404872720317</v>
      </c>
      <c r="G24" s="36" t="s">
        <v>5</v>
      </c>
    </row>
    <row r="25" spans="1:7" ht="13.5" customHeight="1" x14ac:dyDescent="0.3">
      <c r="A25" s="43">
        <v>41760</v>
      </c>
      <c r="B25" s="31">
        <v>104.39783483491567</v>
      </c>
      <c r="C25" s="31">
        <f t="shared" si="0"/>
        <v>4.9172191732828736</v>
      </c>
      <c r="D25" s="32">
        <v>104.391361691622</v>
      </c>
      <c r="E25" s="32">
        <f t="shared" ref="E25" si="5">IFERROR(IF(D25/D13*100-100=-100,"",D25/D13*100-100),"")</f>
        <v>4.7385327802019503</v>
      </c>
      <c r="G25" s="36" t="s">
        <v>4</v>
      </c>
    </row>
    <row r="26" spans="1:7" ht="13.5" customHeight="1" x14ac:dyDescent="0.3">
      <c r="A26" s="43">
        <v>41791</v>
      </c>
      <c r="B26" s="31">
        <v>101.04852231052108</v>
      </c>
      <c r="C26" s="31">
        <f t="shared" si="0"/>
        <v>4.4767559647068538</v>
      </c>
      <c r="D26" s="32">
        <v>104.43795675471701</v>
      </c>
      <c r="E26" s="32">
        <f t="shared" ref="E26" si="6">IFERROR(IF(D26/D14*100-100=-100,"",D26/D14*100-100),"")</f>
        <v>4.7837754739032334</v>
      </c>
      <c r="G26" s="36" t="s">
        <v>6</v>
      </c>
    </row>
    <row r="27" spans="1:7" ht="13.5" customHeight="1" x14ac:dyDescent="0.3">
      <c r="A27" s="43">
        <v>41821</v>
      </c>
      <c r="B27" s="31">
        <v>103.77200018308507</v>
      </c>
      <c r="C27" s="31">
        <f t="shared" si="0"/>
        <v>5.1973121768561725</v>
      </c>
      <c r="D27" s="32">
        <v>104.373401121976</v>
      </c>
      <c r="E27" s="32">
        <f t="shared" ref="E27" si="7">IFERROR(IF(D27/D15*100-100=-100,"",D27/D15*100-100),"")</f>
        <v>4.5628347075100066</v>
      </c>
      <c r="G27" s="36" t="s">
        <v>6</v>
      </c>
    </row>
    <row r="28" spans="1:7" ht="13.5" customHeight="1" x14ac:dyDescent="0.3">
      <c r="A28" s="43">
        <v>41852</v>
      </c>
      <c r="B28" s="31">
        <v>102.19632005462421</v>
      </c>
      <c r="C28" s="31">
        <f t="shared" si="0"/>
        <v>3.5735022773031346</v>
      </c>
      <c r="D28" s="32">
        <v>104.407916307061</v>
      </c>
      <c r="E28" s="32">
        <f t="shared" ref="E28" si="8">IFERROR(IF(D28/D16*100-100=-100,"",D28/D16*100-100),"")</f>
        <v>4.2750335165619049</v>
      </c>
      <c r="G28" s="36" t="s">
        <v>5</v>
      </c>
    </row>
    <row r="29" spans="1:7" ht="13.5" customHeight="1" x14ac:dyDescent="0.3">
      <c r="A29" s="43">
        <v>41883</v>
      </c>
      <c r="B29" s="31">
        <v>101.77458919655095</v>
      </c>
      <c r="C29" s="31">
        <f t="shared" si="0"/>
        <v>4.1527685448145064</v>
      </c>
      <c r="D29" s="32">
        <v>104.69277840281001</v>
      </c>
      <c r="E29" s="32">
        <f t="shared" ref="E29" si="9">IFERROR(IF(D29/D17*100-100=-100,"",D29/D17*100-100),"")</f>
        <v>4.1665643589359433</v>
      </c>
      <c r="G29" s="36" t="s">
        <v>7</v>
      </c>
    </row>
    <row r="30" spans="1:7" ht="13.5" customHeight="1" x14ac:dyDescent="0.3">
      <c r="A30" s="43">
        <v>41913</v>
      </c>
      <c r="B30" s="31">
        <v>103.8906227975227</v>
      </c>
      <c r="C30" s="31">
        <f t="shared" si="0"/>
        <v>4.4335292067012801</v>
      </c>
      <c r="D30" s="32">
        <v>105.226974921905</v>
      </c>
      <c r="E30" s="32">
        <f t="shared" ref="E30" si="10">IFERROR(IF(D30/D18*100-100=-100,"",D30/D18*100-100),"")</f>
        <v>4.3465579445989988</v>
      </c>
      <c r="G30" s="36" t="s">
        <v>8</v>
      </c>
    </row>
    <row r="31" spans="1:7" ht="13.5" customHeight="1" x14ac:dyDescent="0.3">
      <c r="A31" s="43">
        <v>41944</v>
      </c>
      <c r="B31" s="31">
        <v>107.08996935164849</v>
      </c>
      <c r="C31" s="31">
        <f t="shared" si="0"/>
        <v>4.8258740815058303</v>
      </c>
      <c r="D31" s="32">
        <v>105.88570082918299</v>
      </c>
      <c r="E31" s="32">
        <f t="shared" ref="E31" si="11">IFERROR(IF(D31/D19*100-100=-100,"",D31/D19*100-100),"")</f>
        <v>4.6727273095928012</v>
      </c>
      <c r="G31" s="36" t="s">
        <v>9</v>
      </c>
    </row>
    <row r="32" spans="1:7" ht="13.5" customHeight="1" x14ac:dyDescent="0.3">
      <c r="A32" s="44">
        <v>41974</v>
      </c>
      <c r="B32" s="33">
        <v>112.27265345725702</v>
      </c>
      <c r="C32" s="33">
        <f t="shared" si="0"/>
        <v>5.6213122148665917</v>
      </c>
      <c r="D32" s="34">
        <v>106.529115968187</v>
      </c>
      <c r="E32" s="34">
        <f t="shared" ref="E32" si="12">IFERROR(IF(D32/D20*100-100=-100,"",D32/D20*100-100),"")</f>
        <v>4.8567803724725707</v>
      </c>
      <c r="G32" s="36" t="s">
        <v>10</v>
      </c>
    </row>
    <row r="33" spans="1:7" ht="13.5" customHeight="1" x14ac:dyDescent="0.3">
      <c r="A33" s="45">
        <v>42005</v>
      </c>
      <c r="B33" s="35">
        <v>107.76384468030764</v>
      </c>
      <c r="C33" s="35">
        <f t="shared" si="0"/>
        <v>4.8770452733936338</v>
      </c>
      <c r="D33" s="27">
        <v>106.981786031513</v>
      </c>
      <c r="E33" s="27">
        <f t="shared" ref="E33" si="13">IFERROR(IF(D33/D21*100-100=-100,"",D33/D21*100-100),"")</f>
        <v>4.6680326224614959</v>
      </c>
      <c r="G33" s="36">
        <f>+G21+1</f>
        <v>2015</v>
      </c>
    </row>
    <row r="34" spans="1:7" ht="13.5" customHeight="1" x14ac:dyDescent="0.3">
      <c r="A34" s="40">
        <v>42036</v>
      </c>
      <c r="B34" s="27">
        <v>107.1579786307023</v>
      </c>
      <c r="C34" s="27">
        <f t="shared" si="0"/>
        <v>4.4682474168524777</v>
      </c>
      <c r="D34" s="27">
        <v>107.22334995088001</v>
      </c>
      <c r="E34" s="27">
        <f t="shared" ref="E34" si="14">IFERROR(IF(D34/D22*100-100=-100,"",D34/D22*100-100),"")</f>
        <v>4.1690817562334104</v>
      </c>
      <c r="G34" s="36" t="s">
        <v>3</v>
      </c>
    </row>
    <row r="35" spans="1:7" ht="13.5" customHeight="1" x14ac:dyDescent="0.3">
      <c r="A35" s="40">
        <v>42064</v>
      </c>
      <c r="B35" s="27">
        <v>111.73927746623738</v>
      </c>
      <c r="C35" s="27">
        <f t="shared" si="0"/>
        <v>4.6629761417209465</v>
      </c>
      <c r="D35" s="27">
        <v>107.366438244777</v>
      </c>
      <c r="E35" s="27">
        <f t="shared" ref="E35" si="15">IFERROR(IF(D35/D23*100-100=-100,"",D35/D23*100-100),"")</f>
        <v>3.6389825438778018</v>
      </c>
      <c r="G35" s="36" t="s">
        <v>4</v>
      </c>
    </row>
    <row r="36" spans="1:7" ht="13.5" customHeight="1" x14ac:dyDescent="0.3">
      <c r="A36" s="40">
        <v>42095</v>
      </c>
      <c r="B36" s="27">
        <v>107.65711868992966</v>
      </c>
      <c r="C36" s="27">
        <f t="shared" si="0"/>
        <v>2.729255542488545</v>
      </c>
      <c r="D36" s="27">
        <v>107.617875771692</v>
      </c>
      <c r="E36" s="27">
        <f t="shared" ref="E36" si="16">IFERROR(IF(D36/D24*100-100=-100,"",D36/D24*100-100),"")</f>
        <v>3.3706921039637621</v>
      </c>
      <c r="G36" s="36" t="s">
        <v>5</v>
      </c>
    </row>
    <row r="37" spans="1:7" ht="13.5" customHeight="1" x14ac:dyDescent="0.3">
      <c r="A37" s="40">
        <v>42125</v>
      </c>
      <c r="B37" s="27">
        <v>106.668573439306</v>
      </c>
      <c r="C37" s="27">
        <f t="shared" si="0"/>
        <v>2.1750820866937062</v>
      </c>
      <c r="D37" s="27">
        <v>108.087311324306</v>
      </c>
      <c r="E37" s="27">
        <f t="shared" ref="E37" si="17">IFERROR(IF(D37/D25*100-100=-100,"",D37/D25*100-100),"")</f>
        <v>3.5404745879281165</v>
      </c>
      <c r="G37" s="36" t="s">
        <v>4</v>
      </c>
    </row>
    <row r="38" spans="1:7" ht="13.5" customHeight="1" x14ac:dyDescent="0.3">
      <c r="A38" s="40">
        <v>42156</v>
      </c>
      <c r="B38" s="27">
        <v>105.62211068038259</v>
      </c>
      <c r="C38" s="27">
        <f t="shared" si="0"/>
        <v>4.5261308778043627</v>
      </c>
      <c r="D38" s="27">
        <v>108.73139580278701</v>
      </c>
      <c r="E38" s="27">
        <f t="shared" ref="E38" si="18">IFERROR(IF(D38/D26*100-100=-100,"",D38/D26*100-100),"")</f>
        <v>4.1109948733998749</v>
      </c>
      <c r="G38" s="36" t="s">
        <v>6</v>
      </c>
    </row>
    <row r="39" spans="1:7" ht="13.5" customHeight="1" x14ac:dyDescent="0.3">
      <c r="A39" s="40">
        <v>42186</v>
      </c>
      <c r="B39" s="27">
        <v>108.71378324226606</v>
      </c>
      <c r="C39" s="27">
        <f t="shared" si="0"/>
        <v>4.7621545797153431</v>
      </c>
      <c r="D39" s="27">
        <v>109.355558746103</v>
      </c>
      <c r="E39" s="27">
        <f t="shared" ref="E39" si="19">IFERROR(IF(D39/D27*100-100=-100,"",D39/D27*100-100),"")</f>
        <v>4.7733977915547712</v>
      </c>
      <c r="G39" s="36" t="s">
        <v>6</v>
      </c>
    </row>
    <row r="40" spans="1:7" ht="13.5" customHeight="1" x14ac:dyDescent="0.3">
      <c r="A40" s="40">
        <v>42217</v>
      </c>
      <c r="B40" s="27">
        <v>107.52418750966858</v>
      </c>
      <c r="C40" s="27">
        <f t="shared" si="0"/>
        <v>5.2133652681393983</v>
      </c>
      <c r="D40" s="27">
        <v>109.820002015501</v>
      </c>
      <c r="E40" s="27">
        <f t="shared" ref="E40" si="20">IFERROR(IF(D40/D28*100-100=-100,"",D40/D28*100-100),"")</f>
        <v>5.1835970871434682</v>
      </c>
      <c r="G40" s="36" t="s">
        <v>5</v>
      </c>
    </row>
    <row r="41" spans="1:7" ht="13.5" customHeight="1" x14ac:dyDescent="0.3">
      <c r="A41" s="40">
        <v>42248</v>
      </c>
      <c r="B41" s="27">
        <v>106.64132940125654</v>
      </c>
      <c r="C41" s="27">
        <f t="shared" si="0"/>
        <v>4.7818814530479159</v>
      </c>
      <c r="D41" s="27">
        <v>110.04555395185101</v>
      </c>
      <c r="E41" s="27">
        <f t="shared" ref="E41" si="21">IFERROR(IF(D41/D29*100-100=-100,"",D41/D29*100-100),"")</f>
        <v>5.1128412395800211</v>
      </c>
      <c r="G41" s="36" t="s">
        <v>7</v>
      </c>
    </row>
    <row r="42" spans="1:7" ht="13.5" customHeight="1" x14ac:dyDescent="0.3">
      <c r="A42" s="40">
        <v>42278</v>
      </c>
      <c r="B42" s="27">
        <v>108.44748284312807</v>
      </c>
      <c r="C42" s="27">
        <f t="shared" si="0"/>
        <v>4.3862091908780485</v>
      </c>
      <c r="D42" s="27">
        <v>110.04574086890401</v>
      </c>
      <c r="E42" s="27">
        <f t="shared" ref="E42" si="22">IFERROR(IF(D42/D30*100-100=-100,"",D42/D30*100-100),"")</f>
        <v>4.5794017651607817</v>
      </c>
      <c r="G42" s="36" t="s">
        <v>8</v>
      </c>
    </row>
    <row r="43" spans="1:7" ht="13.5" customHeight="1" x14ac:dyDescent="0.3">
      <c r="A43" s="40">
        <v>42309</v>
      </c>
      <c r="B43" s="27">
        <v>111.44134391351787</v>
      </c>
      <c r="C43" s="27">
        <f t="shared" si="0"/>
        <v>4.0632886424506296</v>
      </c>
      <c r="D43" s="27">
        <v>109.818583383297</v>
      </c>
      <c r="E43" s="27">
        <f t="shared" ref="E43" si="23">IFERROR(IF(D43/D31*100-100=-100,"",D43/D31*100-100),"")</f>
        <v>3.7142716375449254</v>
      </c>
      <c r="G43" s="36" t="s">
        <v>9</v>
      </c>
    </row>
    <row r="44" spans="1:7" ht="13.5" customHeight="1" x14ac:dyDescent="0.3">
      <c r="A44" s="41">
        <v>42339</v>
      </c>
      <c r="B44" s="28">
        <v>115.2390141459897</v>
      </c>
      <c r="C44" s="28">
        <f t="shared" si="0"/>
        <v>2.6421043748306801</v>
      </c>
      <c r="D44" s="28">
        <v>109.470503772312</v>
      </c>
      <c r="E44" s="28">
        <f t="shared" ref="E44" si="24">IFERROR(IF(D44/D32*100-100=-100,"",D44/D32*100-100),"")</f>
        <v>2.7611116241717468</v>
      </c>
      <c r="G44" s="36" t="s">
        <v>10</v>
      </c>
    </row>
    <row r="45" spans="1:7" ht="13.5" customHeight="1" x14ac:dyDescent="0.3">
      <c r="A45" s="42">
        <v>42370</v>
      </c>
      <c r="B45" s="29">
        <v>109.74539605178254</v>
      </c>
      <c r="C45" s="29">
        <f t="shared" si="0"/>
        <v>1.8387905306769312</v>
      </c>
      <c r="D45" s="30">
        <v>109.26382765581199</v>
      </c>
      <c r="E45" s="30">
        <f t="shared" ref="E45" si="25">IFERROR(IF(D45/D33*100-100=-100,"",D45/D33*100-100),"")</f>
        <v>2.133112288503753</v>
      </c>
      <c r="G45" s="36">
        <f>+G33+1</f>
        <v>2016</v>
      </c>
    </row>
    <row r="46" spans="1:7" ht="13.5" customHeight="1" x14ac:dyDescent="0.3">
      <c r="A46" s="43">
        <v>42401</v>
      </c>
      <c r="B46" s="31">
        <v>109.43600213985903</v>
      </c>
      <c r="C46" s="31">
        <f t="shared" si="0"/>
        <v>2.1258552449999542</v>
      </c>
      <c r="D46" s="32">
        <v>109.415924863999</v>
      </c>
      <c r="E46" s="32">
        <f t="shared" ref="E46" si="26">IFERROR(IF(D46/D34*100-100=-100,"",D46/D34*100-100),"")</f>
        <v>2.0448670127574076</v>
      </c>
      <c r="G46" s="36" t="s">
        <v>3</v>
      </c>
    </row>
    <row r="47" spans="1:7" ht="13.5" customHeight="1" x14ac:dyDescent="0.3">
      <c r="A47" s="43">
        <v>42430</v>
      </c>
      <c r="B47" s="31">
        <v>112.955498773657</v>
      </c>
      <c r="C47" s="31">
        <f t="shared" si="0"/>
        <v>1.0884456522346113</v>
      </c>
      <c r="D47" s="32">
        <v>109.943990889169</v>
      </c>
      <c r="E47" s="32">
        <f t="shared" ref="E47" si="27">IFERROR(IF(D47/D35*100-100=-100,"",D47/D35*100-100),"")</f>
        <v>2.4007061112669277</v>
      </c>
      <c r="G47" s="36" t="s">
        <v>4</v>
      </c>
    </row>
    <row r="48" spans="1:7" ht="13.5" customHeight="1" x14ac:dyDescent="0.3">
      <c r="A48" s="43">
        <v>42461</v>
      </c>
      <c r="B48" s="31">
        <v>112.28433020066156</v>
      </c>
      <c r="C48" s="31">
        <f t="shared" si="0"/>
        <v>4.2981008288537055</v>
      </c>
      <c r="D48" s="32">
        <v>110.61964512528699</v>
      </c>
      <c r="E48" s="32">
        <f t="shared" ref="E48" si="28">IFERROR(IF(D48/D36*100-100=-100,"",D48/D36*100-100),"")</f>
        <v>2.789285081191494</v>
      </c>
      <c r="G48" s="36" t="s">
        <v>5</v>
      </c>
    </row>
    <row r="49" spans="1:7" ht="13.5" customHeight="1" x14ac:dyDescent="0.3">
      <c r="A49" s="43">
        <v>42491</v>
      </c>
      <c r="B49" s="31">
        <v>111.11554780649254</v>
      </c>
      <c r="C49" s="31">
        <f t="shared" si="0"/>
        <v>4.1689639448650269</v>
      </c>
      <c r="D49" s="32">
        <v>111.16312955881099</v>
      </c>
      <c r="E49" s="32">
        <f t="shared" ref="E49" si="29">IFERROR(IF(D49/D37*100-100=-100,"",D49/D37*100-100),"")</f>
        <v>2.845679290954223</v>
      </c>
      <c r="G49" s="36" t="s">
        <v>4</v>
      </c>
    </row>
    <row r="50" spans="1:7" ht="13.5" customHeight="1" x14ac:dyDescent="0.3">
      <c r="A50" s="43">
        <v>42522</v>
      </c>
      <c r="B50" s="31">
        <v>108.39165277895667</v>
      </c>
      <c r="C50" s="31">
        <f t="shared" si="0"/>
        <v>2.6221234178465096</v>
      </c>
      <c r="D50" s="32">
        <v>111.532360917324</v>
      </c>
      <c r="E50" s="32">
        <f t="shared" ref="E50" si="30">IFERROR(IF(D50/D38*100-100=-100,"",D50/D38*100-100),"")</f>
        <v>2.5760407965490231</v>
      </c>
      <c r="G50" s="36" t="s">
        <v>6</v>
      </c>
    </row>
    <row r="51" spans="1:7" ht="13.5" customHeight="1" x14ac:dyDescent="0.3">
      <c r="A51" s="43">
        <v>42552</v>
      </c>
      <c r="B51" s="31">
        <v>109.34885141951776</v>
      </c>
      <c r="C51" s="31">
        <f t="shared" si="0"/>
        <v>0.58416528089767894</v>
      </c>
      <c r="D51" s="32">
        <v>111.825988095094</v>
      </c>
      <c r="E51" s="32">
        <f t="shared" ref="E51" si="31">IFERROR(IF(D51/D39*100-100=-100,"",D51/D39*100-100),"")</f>
        <v>2.2590798102241365</v>
      </c>
      <c r="G51" s="36" t="s">
        <v>6</v>
      </c>
    </row>
    <row r="52" spans="1:7" ht="13.5" customHeight="1" x14ac:dyDescent="0.3">
      <c r="A52" s="43">
        <v>42583</v>
      </c>
      <c r="B52" s="31">
        <v>110.41333237394639</v>
      </c>
      <c r="C52" s="31">
        <f t="shared" si="0"/>
        <v>2.6869720489801665</v>
      </c>
      <c r="D52" s="32">
        <v>112.162035178525</v>
      </c>
      <c r="E52" s="32">
        <f t="shared" ref="E52" si="32">IFERROR(IF(D52/D40*100-100=-100,"",D52/D40*100-100),"")</f>
        <v>2.1326107448927445</v>
      </c>
      <c r="G52" s="36" t="s">
        <v>5</v>
      </c>
    </row>
    <row r="53" spans="1:7" ht="13.5" customHeight="1" x14ac:dyDescent="0.3">
      <c r="A53" s="43">
        <v>42614</v>
      </c>
      <c r="B53" s="31">
        <v>109.79957038094197</v>
      </c>
      <c r="C53" s="31">
        <f t="shared" si="0"/>
        <v>2.9615543967967568</v>
      </c>
      <c r="D53" s="32">
        <v>112.586541124325</v>
      </c>
      <c r="E53" s="32">
        <f t="shared" ref="E53" si="33">IFERROR(IF(D53/D41*100-100=-100,"",D53/D41*100-100),"")</f>
        <v>2.3090321064545378</v>
      </c>
      <c r="G53" s="36" t="s">
        <v>7</v>
      </c>
    </row>
    <row r="54" spans="1:7" ht="13.5" customHeight="1" x14ac:dyDescent="0.3">
      <c r="A54" s="43">
        <v>42644</v>
      </c>
      <c r="B54" s="31">
        <v>110.42991617400992</v>
      </c>
      <c r="C54" s="31">
        <f t="shared" si="0"/>
        <v>1.8280123050430603</v>
      </c>
      <c r="D54" s="32">
        <v>113.10226976128</v>
      </c>
      <c r="E54" s="32">
        <f t="shared" ref="E54" si="34">IFERROR(IF(D54/D42*100-100=-100,"",D54/D42*100-100),"")</f>
        <v>2.7775076693038017</v>
      </c>
      <c r="G54" s="36" t="s">
        <v>8</v>
      </c>
    </row>
    <row r="55" spans="1:7" ht="13.5" customHeight="1" x14ac:dyDescent="0.3">
      <c r="A55" s="43">
        <v>42675</v>
      </c>
      <c r="B55" s="31">
        <v>114.992953235979</v>
      </c>
      <c r="C55" s="31">
        <f t="shared" si="0"/>
        <v>3.1869763929061321</v>
      </c>
      <c r="D55" s="32">
        <v>113.63250097748001</v>
      </c>
      <c r="E55" s="32">
        <f t="shared" ref="E55" si="35">IFERROR(IF(D55/D43*100-100=-100,"",D55/D43*100-100),"")</f>
        <v>3.4729255073992107</v>
      </c>
      <c r="G55" s="36" t="s">
        <v>9</v>
      </c>
    </row>
    <row r="56" spans="1:7" ht="13.5" customHeight="1" x14ac:dyDescent="0.3">
      <c r="A56" s="44">
        <v>42705</v>
      </c>
      <c r="B56" s="33">
        <v>120.63803718428382</v>
      </c>
      <c r="C56" s="33">
        <f t="shared" si="0"/>
        <v>4.6850652778532123</v>
      </c>
      <c r="D56" s="34">
        <v>114.05546689994701</v>
      </c>
      <c r="E56" s="34">
        <f t="shared" ref="E56" si="36">IFERROR(IF(D56/D44*100-100=-100,"",D56/D44*100-100),"")</f>
        <v>4.1883091514507669</v>
      </c>
      <c r="G56" s="36" t="s">
        <v>10</v>
      </c>
    </row>
    <row r="57" spans="1:7" ht="13.5" customHeight="1" x14ac:dyDescent="0.3">
      <c r="A57" s="45">
        <v>42736</v>
      </c>
      <c r="B57" s="35">
        <v>115.42430303170352</v>
      </c>
      <c r="C57" s="35">
        <f t="shared" si="0"/>
        <v>5.1746197874591644</v>
      </c>
      <c r="D57" s="27">
        <v>114.364538472802</v>
      </c>
      <c r="E57" s="27">
        <f t="shared" ref="E57" si="37">IFERROR(IF(D57/D45*100-100=-100,"",D57/D45*100-100),"")</f>
        <v>4.6682519974108487</v>
      </c>
      <c r="G57" s="36">
        <f>+G45+1</f>
        <v>2017</v>
      </c>
    </row>
    <row r="58" spans="1:7" ht="13.5" customHeight="1" x14ac:dyDescent="0.3">
      <c r="A58" s="40">
        <v>42767</v>
      </c>
      <c r="B58" s="27">
        <v>114.29918586079484</v>
      </c>
      <c r="C58" s="27">
        <f t="shared" si="0"/>
        <v>4.4438609103434317</v>
      </c>
      <c r="D58" s="27">
        <v>114.521650370999</v>
      </c>
      <c r="E58" s="27">
        <f t="shared" ref="E58" si="38">IFERROR(IF(D58/D46*100-100=-100,"",D58/D46*100-100),"")</f>
        <v>4.6663458846107488</v>
      </c>
      <c r="G58" s="36" t="s">
        <v>3</v>
      </c>
    </row>
    <row r="59" spans="1:7" ht="13.5" customHeight="1" x14ac:dyDescent="0.3">
      <c r="A59" s="40">
        <v>42795</v>
      </c>
      <c r="B59" s="27">
        <v>118.07362339083922</v>
      </c>
      <c r="C59" s="27">
        <f t="shared" si="0"/>
        <v>4.5310982402353375</v>
      </c>
      <c r="D59" s="27">
        <v>114.578927532352</v>
      </c>
      <c r="E59" s="27">
        <f t="shared" ref="E59" si="39">IFERROR(IF(D59/D47*100-100=-100,"",D59/D47*100-100),"")</f>
        <v>4.2157253031275985</v>
      </c>
      <c r="G59" s="36" t="s">
        <v>4</v>
      </c>
    </row>
    <row r="60" spans="1:7" ht="13.5" customHeight="1" x14ac:dyDescent="0.3">
      <c r="A60" s="40">
        <v>42826</v>
      </c>
      <c r="B60" s="27">
        <v>114.70230522642203</v>
      </c>
      <c r="C60" s="27">
        <f t="shared" si="0"/>
        <v>2.1534394170934945</v>
      </c>
      <c r="D60" s="27">
        <v>114.665425002349</v>
      </c>
      <c r="E60" s="27">
        <f t="shared" ref="E60" si="40">IFERROR(IF(D60/D48*100-100=-100,"",D60/D48*100-100),"")</f>
        <v>3.6573791865629062</v>
      </c>
      <c r="G60" s="36" t="s">
        <v>5</v>
      </c>
    </row>
    <row r="61" spans="1:7" ht="13.5" customHeight="1" x14ac:dyDescent="0.3">
      <c r="A61" s="40">
        <v>42856</v>
      </c>
      <c r="B61" s="27">
        <v>113.7186617524272</v>
      </c>
      <c r="C61" s="27">
        <f t="shared" si="0"/>
        <v>2.3427090063651264</v>
      </c>
      <c r="D61" s="27">
        <v>114.870806579923</v>
      </c>
      <c r="E61" s="27">
        <f t="shared" ref="E61" si="41">IFERROR(IF(D61/D49*100-100=-100,"",D61/D49*100-100),"")</f>
        <v>3.3353478224544375</v>
      </c>
      <c r="G61" s="36" t="s">
        <v>4</v>
      </c>
    </row>
    <row r="62" spans="1:7" ht="13.5" customHeight="1" x14ac:dyDescent="0.3">
      <c r="A62" s="40">
        <v>42887</v>
      </c>
      <c r="B62" s="27">
        <v>111.62240607060285</v>
      </c>
      <c r="C62" s="27">
        <f t="shared" si="0"/>
        <v>2.9806292355691397</v>
      </c>
      <c r="D62" s="27">
        <v>115.099572838564</v>
      </c>
      <c r="E62" s="27">
        <f t="shared" ref="E62" si="42">IFERROR(IF(D62/D50*100-100=-100,"",D62/D50*100-100),"")</f>
        <v>3.1983649336395672</v>
      </c>
      <c r="G62" s="36" t="s">
        <v>6</v>
      </c>
    </row>
    <row r="63" spans="1:7" ht="13.5" customHeight="1" x14ac:dyDescent="0.3">
      <c r="A63" s="40">
        <v>42917</v>
      </c>
      <c r="B63" s="27">
        <v>113.80413003600486</v>
      </c>
      <c r="C63" s="27">
        <f t="shared" si="0"/>
        <v>4.0743716633971729</v>
      </c>
      <c r="D63" s="27">
        <v>115.275716392155</v>
      </c>
      <c r="E63" s="27">
        <f t="shared" ref="E63" si="43">IFERROR(IF(D63/D51*100-100=-100,"",D63/D51*100-100),"")</f>
        <v>3.0849075030103421</v>
      </c>
      <c r="G63" s="36" t="s">
        <v>6</v>
      </c>
    </row>
    <row r="64" spans="1:7" ht="13.5" customHeight="1" x14ac:dyDescent="0.3">
      <c r="A64" s="40">
        <v>42948</v>
      </c>
      <c r="B64" s="27">
        <v>113.92334766564701</v>
      </c>
      <c r="C64" s="27">
        <f t="shared" si="0"/>
        <v>3.1789777703773723</v>
      </c>
      <c r="D64" s="27">
        <v>115.326498272251</v>
      </c>
      <c r="E64" s="27">
        <f t="shared" ref="E64" si="44">IFERROR(IF(D64/D52*100-100=-100,"",D64/D52*100-100),"")</f>
        <v>2.8213317355459964</v>
      </c>
      <c r="G64" s="36" t="s">
        <v>5</v>
      </c>
    </row>
    <row r="65" spans="1:7" ht="13.5" customHeight="1" x14ac:dyDescent="0.3">
      <c r="A65" s="40">
        <v>42979</v>
      </c>
      <c r="B65" s="27">
        <v>112.07312361084647</v>
      </c>
      <c r="C65" s="27">
        <f t="shared" si="0"/>
        <v>2.070639458803484</v>
      </c>
      <c r="D65" s="27">
        <v>115.27823191221</v>
      </c>
      <c r="E65" s="27">
        <f t="shared" ref="E65" si="45">IFERROR(IF(D65/D53*100-100=-100,"",D65/D53*100-100),"")</f>
        <v>2.3907749194574563</v>
      </c>
      <c r="G65" s="36" t="s">
        <v>7</v>
      </c>
    </row>
    <row r="66" spans="1:7" ht="13.5" customHeight="1" x14ac:dyDescent="0.3">
      <c r="A66" s="40">
        <v>43009</v>
      </c>
      <c r="B66" s="27">
        <v>113.70161261288138</v>
      </c>
      <c r="C66" s="27">
        <f t="shared" si="0"/>
        <v>2.962690321811067</v>
      </c>
      <c r="D66" s="27">
        <v>115.23087415664401</v>
      </c>
      <c r="E66" s="27">
        <f t="shared" ref="E66" si="46">IFERROR(IF(D66/D54*100-100=-100,"",D66/D54*100-100),"")</f>
        <v>1.8820173988168136</v>
      </c>
      <c r="G66" s="36" t="s">
        <v>8</v>
      </c>
    </row>
    <row r="67" spans="1:7" ht="13.5" customHeight="1" x14ac:dyDescent="0.3">
      <c r="A67" s="40">
        <v>43040</v>
      </c>
      <c r="B67" s="27">
        <v>116.92286030251663</v>
      </c>
      <c r="C67" s="27">
        <f t="shared" si="0"/>
        <v>1.6782828966721297</v>
      </c>
      <c r="D67" s="27">
        <v>115.358999954309</v>
      </c>
      <c r="E67" s="27">
        <f t="shared" ref="E67" si="47">IFERROR(IF(D67/D55*100-100=-100,"",D67/D55*100-100),"")</f>
        <v>1.5193707451454941</v>
      </c>
      <c r="G67" s="36" t="s">
        <v>9</v>
      </c>
    </row>
    <row r="68" spans="1:7" ht="13.5" customHeight="1" x14ac:dyDescent="0.3">
      <c r="A68" s="41">
        <v>43070</v>
      </c>
      <c r="B68" s="28">
        <v>122.54171037868809</v>
      </c>
      <c r="C68" s="28">
        <f t="shared" si="0"/>
        <v>1.5780041178026494</v>
      </c>
      <c r="D68" s="28">
        <v>115.794781982069</v>
      </c>
      <c r="E68" s="28">
        <f t="shared" ref="E68" si="48">IFERROR(IF(D68/D56*100-100=-100,"",D68/D56*100-100),"")</f>
        <v>1.5249730060267694</v>
      </c>
      <c r="G68" s="36" t="s">
        <v>10</v>
      </c>
    </row>
    <row r="69" spans="1:7" ht="15" customHeight="1" x14ac:dyDescent="0.3">
      <c r="A69" s="42">
        <v>43101</v>
      </c>
      <c r="B69" s="29">
        <v>117.70860704763993</v>
      </c>
      <c r="C69" s="29">
        <f t="shared" si="0"/>
        <v>1.9790494340771403</v>
      </c>
      <c r="D69" s="30">
        <v>116.568036054525</v>
      </c>
      <c r="E69" s="30">
        <f t="shared" ref="E69" si="49">IFERROR(IF(D69/D57*100-100=-100,"",D69/D57*100-100),"")</f>
        <v>1.9267314948742182</v>
      </c>
      <c r="G69" s="36">
        <f>+G57+1</f>
        <v>2018</v>
      </c>
    </row>
    <row r="70" spans="1:7" ht="15" customHeight="1" x14ac:dyDescent="0.3">
      <c r="A70" s="43">
        <v>43132</v>
      </c>
      <c r="B70" s="31">
        <v>117.69876823039755</v>
      </c>
      <c r="C70" s="31">
        <f t="shared" si="0"/>
        <v>2.9742839758658164</v>
      </c>
      <c r="D70" s="32">
        <v>117.58563304611</v>
      </c>
      <c r="E70" s="32">
        <f t="shared" ref="E70" si="50">IFERROR(IF(D70/D58*100-100=-100,"",D70/D58*100-100),"")</f>
        <v>2.6754615089680271</v>
      </c>
      <c r="G70" s="36" t="s">
        <v>3</v>
      </c>
    </row>
    <row r="71" spans="1:7" ht="15" customHeight="1" x14ac:dyDescent="0.3">
      <c r="A71" s="43">
        <v>43160</v>
      </c>
      <c r="B71" s="31">
        <v>121.6923418121185</v>
      </c>
      <c r="C71" s="31">
        <f t="shared" si="0"/>
        <v>3.0647983159632872</v>
      </c>
      <c r="D71" s="32">
        <v>118.670612865895</v>
      </c>
      <c r="E71" s="32">
        <f t="shared" ref="E71" si="51">IFERROR(IF(D71/D59*100-100=-100,"",D71/D59*100-100),"")</f>
        <v>3.5710626915998205</v>
      </c>
      <c r="G71" s="36" t="s">
        <v>4</v>
      </c>
    </row>
    <row r="72" spans="1:7" ht="15" customHeight="1" x14ac:dyDescent="0.3">
      <c r="A72" s="43">
        <v>43191</v>
      </c>
      <c r="B72" s="31">
        <v>119.54179111375952</v>
      </c>
      <c r="C72" s="31">
        <f t="shared" si="0"/>
        <v>4.2191705544054798</v>
      </c>
      <c r="D72" s="32">
        <v>119.55242773414</v>
      </c>
      <c r="E72" s="32">
        <f t="shared" ref="E72" si="52">IFERROR(IF(D72/D60*100-100=-100,"",D72/D60*100-100),"")</f>
        <v>4.2619671376013173</v>
      </c>
      <c r="G72" s="36" t="s">
        <v>5</v>
      </c>
    </row>
    <row r="73" spans="1:7" ht="15" customHeight="1" x14ac:dyDescent="0.3">
      <c r="A73" s="43">
        <v>43221</v>
      </c>
      <c r="B73" s="31">
        <v>118.69766423713743</v>
      </c>
      <c r="C73" s="31">
        <f t="shared" si="0"/>
        <v>4.3783512819996417</v>
      </c>
      <c r="D73" s="32">
        <v>120.07766411793899</v>
      </c>
      <c r="E73" s="32">
        <f t="shared" ref="E73" si="53">IFERROR(IF(D73/D61*100-100=-100,"",D73/D61*100-100),"")</f>
        <v>4.532794443637215</v>
      </c>
      <c r="G73" s="36" t="s">
        <v>4</v>
      </c>
    </row>
    <row r="74" spans="1:7" ht="15" customHeight="1" x14ac:dyDescent="0.3">
      <c r="A74" s="43">
        <v>43252</v>
      </c>
      <c r="B74" s="31">
        <v>116.31584332111274</v>
      </c>
      <c r="C74" s="31">
        <f t="shared" si="0"/>
        <v>4.2047447423245927</v>
      </c>
      <c r="D74" s="32">
        <v>120.161404822967</v>
      </c>
      <c r="E74" s="32">
        <f t="shared" ref="E74" si="54">IFERROR(IF(D74/D62*100-100=-100,"",D74/D62*100-100),"")</f>
        <v>4.3977852042097538</v>
      </c>
      <c r="G74" s="36" t="s">
        <v>6</v>
      </c>
    </row>
    <row r="75" spans="1:7" ht="15" customHeight="1" x14ac:dyDescent="0.3">
      <c r="A75" s="43">
        <v>43282</v>
      </c>
      <c r="B75" s="31">
        <v>118.20029999793358</v>
      </c>
      <c r="C75" s="31">
        <f t="shared" si="0"/>
        <v>3.862926556828711</v>
      </c>
      <c r="D75" s="32">
        <v>119.96955627077701</v>
      </c>
      <c r="E75" s="32">
        <f t="shared" ref="E75" si="55">IFERROR(IF(D75/D63*100-100=-100,"",D75/D63*100-100),"")</f>
        <v>4.0718375261742779</v>
      </c>
      <c r="G75" s="36" t="s">
        <v>6</v>
      </c>
    </row>
    <row r="76" spans="1:7" ht="15" customHeight="1" x14ac:dyDescent="0.3">
      <c r="A76" s="43">
        <v>43313</v>
      </c>
      <c r="B76" s="31">
        <v>118.0313741320961</v>
      </c>
      <c r="C76" s="31">
        <f t="shared" si="0"/>
        <v>3.6059565932926319</v>
      </c>
      <c r="D76" s="32">
        <v>119.676118965014</v>
      </c>
      <c r="E76" s="32">
        <f t="shared" ref="E76" si="56">IFERROR(IF(D76/D64*100-100=-100,"",D76/D64*100-100),"")</f>
        <v>3.7715709380985913</v>
      </c>
      <c r="G76" s="36" t="s">
        <v>5</v>
      </c>
    </row>
    <row r="77" spans="1:7" ht="15" customHeight="1" x14ac:dyDescent="0.3">
      <c r="A77" s="43">
        <v>43344</v>
      </c>
      <c r="B77" s="31">
        <v>115.4615347512448</v>
      </c>
      <c r="C77" s="31">
        <f t="shared" si="0"/>
        <v>3.0233931483555097</v>
      </c>
      <c r="D77" s="32">
        <v>119.343992594507</v>
      </c>
      <c r="E77" s="32">
        <f t="shared" ref="E77" si="57">IFERROR(IF(D77/D65*100-100=-100,"",D77/D65*100-100),"")</f>
        <v>3.5269110350280926</v>
      </c>
      <c r="G77" s="36" t="s">
        <v>7</v>
      </c>
    </row>
    <row r="78" spans="1:7" ht="15" customHeight="1" x14ac:dyDescent="0.3">
      <c r="A78" s="43">
        <v>43374</v>
      </c>
      <c r="B78" s="31">
        <v>118.09049610052624</v>
      </c>
      <c r="C78" s="31">
        <f t="shared" si="0"/>
        <v>3.8600010912665255</v>
      </c>
      <c r="D78" s="32">
        <v>119.104542529337</v>
      </c>
      <c r="E78" s="32">
        <f t="shared" ref="E78" si="58">IFERROR(IF(D78/D66*100-100=-100,"",D78/D66*100-100),"")</f>
        <v>3.3616584105984941</v>
      </c>
      <c r="G78" s="36" t="s">
        <v>8</v>
      </c>
    </row>
    <row r="79" spans="1:7" ht="15" customHeight="1" x14ac:dyDescent="0.3">
      <c r="A79" s="43">
        <v>43405</v>
      </c>
      <c r="B79" s="31">
        <v>121.17725503888023</v>
      </c>
      <c r="C79" s="31">
        <f t="shared" si="0"/>
        <v>3.6386338183620666</v>
      </c>
      <c r="D79" s="32">
        <v>119.180261487462</v>
      </c>
      <c r="E79" s="32">
        <f t="shared" ref="E79" si="59">IFERROR(IF(D79/D67*100-100=-100,"",D79/D67*100-100),"")</f>
        <v>3.3124953706832798</v>
      </c>
      <c r="G79" s="36" t="s">
        <v>9</v>
      </c>
    </row>
    <row r="80" spans="1:7" ht="15" customHeight="1" x14ac:dyDescent="0.3">
      <c r="A80" s="44">
        <v>43435</v>
      </c>
      <c r="B80" s="33">
        <v>125.23365074481951</v>
      </c>
      <c r="C80" s="33">
        <f t="shared" si="0"/>
        <v>2.1967543604643396</v>
      </c>
      <c r="D80" s="34">
        <v>119.68181963439901</v>
      </c>
      <c r="E80" s="34">
        <f t="shared" ref="E80" si="60">IFERROR(IF(D80/D68*100-100=-100,"",D80/D68*100-100),"")</f>
        <v>3.3568331714048441</v>
      </c>
      <c r="G80" s="36" t="s">
        <v>10</v>
      </c>
    </row>
    <row r="81" spans="1:7" ht="15" customHeight="1" x14ac:dyDescent="0.3">
      <c r="A81" s="45">
        <v>43466</v>
      </c>
      <c r="B81" s="35">
        <v>121.98213274436741</v>
      </c>
      <c r="C81" s="35">
        <f t="shared" si="0"/>
        <v>3.6305974591967356</v>
      </c>
      <c r="D81" s="27">
        <v>120.62587726391</v>
      </c>
      <c r="E81" s="27">
        <f t="shared" ref="E81" si="61">IFERROR(IF(D81/D69*100-100=-100,"",D81/D69*100-100),"")</f>
        <v>3.4810925419442924</v>
      </c>
      <c r="G81" s="36">
        <f>IF(B81=0,"",IF(B81="","",IF(B81&gt;0,G69+1,"")))</f>
        <v>2019</v>
      </c>
    </row>
    <row r="82" spans="1:7" ht="15" customHeight="1" x14ac:dyDescent="0.3">
      <c r="A82" s="40">
        <v>43497</v>
      </c>
      <c r="B82" s="27">
        <v>122.61613196906944</v>
      </c>
      <c r="C82" s="27">
        <f t="shared" si="0"/>
        <v>4.1779228556122661</v>
      </c>
      <c r="D82" s="27">
        <v>121.878395084346</v>
      </c>
      <c r="E82" s="27">
        <f t="shared" ref="E82" si="62">IFERROR(IF(D82/D70*100-100=-100,"",D82/D70*100-100),"")</f>
        <v>3.6507538608501875</v>
      </c>
      <c r="G82" s="36" t="str">
        <f>IF(B82=0,"",IF(B82="","",IF(B82&gt;0,"f","")))</f>
        <v>f</v>
      </c>
    </row>
    <row r="83" spans="1:7" ht="15" customHeight="1" x14ac:dyDescent="0.3">
      <c r="A83" s="40">
        <v>43525</v>
      </c>
      <c r="B83" s="27">
        <v>125.8796794216576</v>
      </c>
      <c r="C83" s="27">
        <f t="shared" si="0"/>
        <v>3.4409212175437744</v>
      </c>
      <c r="D83" s="27">
        <v>123.194916454465</v>
      </c>
      <c r="E83" s="27">
        <f t="shared" ref="E83" si="63">IFERROR(IF(D83/D71*100-100=-100,"",D83/D71*100-100),"")</f>
        <v>3.8124886012704309</v>
      </c>
      <c r="G83" s="36" t="str">
        <f>IF(B83=0,"",IF(B83="","",IF(B83&gt;0,"m","")))</f>
        <v>m</v>
      </c>
    </row>
    <row r="84" spans="1:7" ht="15" customHeight="1" x14ac:dyDescent="0.3">
      <c r="A84" s="40">
        <v>43556</v>
      </c>
      <c r="B84" s="27">
        <v>123.91291665045298</v>
      </c>
      <c r="C84" s="27">
        <f t="shared" si="0"/>
        <v>3.6565668758750576</v>
      </c>
      <c r="D84" s="27">
        <v>124.208687577549</v>
      </c>
      <c r="E84" s="27">
        <f t="shared" ref="E84" si="64">IFERROR(IF(D84/D72*100-100=-100,"",D84/D72*100-100),"")</f>
        <v>3.8947430275222672</v>
      </c>
      <c r="G84" s="36" t="str">
        <f>IF(B84=0,"",IF(B84="","",IF(B84&gt;0,"a","")))</f>
        <v>a</v>
      </c>
    </row>
    <row r="85" spans="1:7" ht="15" customHeight="1" x14ac:dyDescent="0.3">
      <c r="A85" s="40">
        <v>43586</v>
      </c>
      <c r="B85" s="27">
        <v>123.63686302251571</v>
      </c>
      <c r="C85" s="27">
        <f t="shared" ref="C85:C148" si="65">IFERROR(IF(B85/B73*100-100=-100,"",B85/B73*100-100),"")</f>
        <v>4.1611592082474402</v>
      </c>
      <c r="D85" s="27">
        <v>124.734223551901</v>
      </c>
      <c r="E85" s="27">
        <f t="shared" ref="E85" si="66">IFERROR(IF(D85/D73*100-100=-100,"",D85/D73*100-100),"")</f>
        <v>3.8779563777892747</v>
      </c>
      <c r="G85" s="36" t="str">
        <f>IF(B85=0,"",IF(B85="","",IF(B85&gt;0,"m","")))</f>
        <v>m</v>
      </c>
    </row>
    <row r="86" spans="1:7" ht="15" customHeight="1" x14ac:dyDescent="0.3">
      <c r="A86" s="40">
        <v>43617</v>
      </c>
      <c r="B86" s="27">
        <v>120.41448964309042</v>
      </c>
      <c r="C86" s="27">
        <f t="shared" si="65"/>
        <v>3.5237214509656951</v>
      </c>
      <c r="D86" s="27">
        <v>124.85321971169699</v>
      </c>
      <c r="E86" s="27">
        <f t="shared" ref="E86" si="67">IFERROR(IF(D86/D74*100-100=-100,"",D86/D74*100-100),"")</f>
        <v>3.9045939048752132</v>
      </c>
      <c r="G86" s="36" t="str">
        <f>IF(B86=0,"",IF(B86="","",IF(B86&gt;0,"j","")))</f>
        <v>j</v>
      </c>
    </row>
    <row r="87" spans="1:7" ht="15" customHeight="1" x14ac:dyDescent="0.3">
      <c r="A87" s="40">
        <v>43647</v>
      </c>
      <c r="B87" s="27">
        <v>122.98715723243218</v>
      </c>
      <c r="C87" s="27">
        <f t="shared" si="65"/>
        <v>4.0497843360653718</v>
      </c>
      <c r="D87" s="27">
        <v>124.649240861732</v>
      </c>
      <c r="E87" s="27">
        <f t="shared" ref="E87" si="68">IFERROR(IF(D87/D75*100-100=-100,"",D87/D75*100-100),"")</f>
        <v>3.9007267647074713</v>
      </c>
      <c r="G87" s="36" t="str">
        <f>IF(B87=0,"",IF(B87="","",IF(B87&gt;0,"j","")))</f>
        <v>j</v>
      </c>
    </row>
    <row r="88" spans="1:7" ht="15" customHeight="1" x14ac:dyDescent="0.3">
      <c r="A88" s="40">
        <v>43678</v>
      </c>
      <c r="B88" s="27">
        <v>122.00788011356774</v>
      </c>
      <c r="C88" s="27">
        <f t="shared" si="65"/>
        <v>3.36902455869172</v>
      </c>
      <c r="D88" s="27">
        <v>124.375720284538</v>
      </c>
      <c r="E88" s="27">
        <f t="shared" ref="E88" si="69">IFERROR(IF(D88/D76*100-100=-100,"",D88/D76*100-100),"")</f>
        <v>3.9269332596738877</v>
      </c>
      <c r="G88" s="36" t="str">
        <f>IF(B88=0,"",IF(B88="","",IF(B88&gt;0,"a","")))</f>
        <v>a</v>
      </c>
    </row>
    <row r="89" spans="1:7" ht="15" customHeight="1" x14ac:dyDescent="0.3">
      <c r="A89" s="40">
        <v>43709</v>
      </c>
      <c r="B89" s="27">
        <v>120.92044587648115</v>
      </c>
      <c r="C89" s="27">
        <f t="shared" si="65"/>
        <v>4.7279045242186299</v>
      </c>
      <c r="D89" s="27">
        <v>124.29740210505101</v>
      </c>
      <c r="E89" s="27">
        <f t="shared" ref="E89" si="70">IFERROR(IF(D89/D77*100-100=-100,"",D89/D77*100-100),"")</f>
        <v>4.1505310848566381</v>
      </c>
      <c r="G89" s="36" t="str">
        <f>IF(B89=0,"",IF(B89="","",IF(B89&gt;0,"s","")))</f>
        <v>s</v>
      </c>
    </row>
    <row r="90" spans="1:7" ht="15" customHeight="1" x14ac:dyDescent="0.3">
      <c r="A90" s="40">
        <v>43739</v>
      </c>
      <c r="B90" s="27">
        <v>123.04513594641985</v>
      </c>
      <c r="C90" s="27">
        <f t="shared" si="65"/>
        <v>4.1956296310889485</v>
      </c>
      <c r="D90" s="27">
        <v>124.41586471652499</v>
      </c>
      <c r="E90" s="27">
        <f t="shared" ref="E90" si="71">IFERROR(IF(D90/D78*100-100=-100,"",D90/D78*100-100),"")</f>
        <v>4.4593783531637712</v>
      </c>
      <c r="G90" s="36" t="str">
        <f>IF(B90=0,"",IF(B90="","",IF(B90&gt;0,"o","")))</f>
        <v>o</v>
      </c>
    </row>
    <row r="91" spans="1:7" ht="15" customHeight="1" x14ac:dyDescent="0.3">
      <c r="A91" s="40">
        <v>43770</v>
      </c>
      <c r="B91" s="27">
        <v>127.16626327718249</v>
      </c>
      <c r="C91" s="27">
        <f t="shared" si="65"/>
        <v>4.9423534444485142</v>
      </c>
      <c r="D91" s="27">
        <v>124.524797294349</v>
      </c>
      <c r="E91" s="27">
        <f t="shared" ref="E91" si="72">IFERROR(IF(D91/D79*100-100=-100,"",D91/D79*100-100),"")</f>
        <v>4.4844135599159074</v>
      </c>
      <c r="G91" s="36" t="str">
        <f>IF(B91=0,"",IF(B91="","",IF(B91&gt;0,"n","")))</f>
        <v>n</v>
      </c>
    </row>
    <row r="92" spans="1:7" ht="15" customHeight="1" x14ac:dyDescent="0.3">
      <c r="A92" s="41">
        <v>43800</v>
      </c>
      <c r="B92" s="28">
        <v>130.65007116594896</v>
      </c>
      <c r="C92" s="28">
        <f t="shared" si="65"/>
        <v>4.3250519240760212</v>
      </c>
      <c r="D92" s="28">
        <v>124.20160958254201</v>
      </c>
      <c r="E92" s="28">
        <f t="shared" ref="E92:E149" si="73">IFERROR(IF(D92/D80*100-100=-100,"",D92/D80*100-100),"")</f>
        <v>3.7765050380667304</v>
      </c>
      <c r="G92" s="36" t="str">
        <f>IF(B92=0,"",IF(B92="","",IF(B92&gt;0,"d","")))</f>
        <v>d</v>
      </c>
    </row>
    <row r="93" spans="1:7" ht="15" customHeight="1" x14ac:dyDescent="0.3">
      <c r="A93" s="42">
        <v>43831</v>
      </c>
      <c r="B93" s="29">
        <v>127.07771199836237</v>
      </c>
      <c r="C93" s="29">
        <f t="shared" si="65"/>
        <v>4.1773160866711123</v>
      </c>
      <c r="D93" s="30">
        <v>123.02539986392701</v>
      </c>
      <c r="E93" s="30">
        <f t="shared" si="73"/>
        <v>1.989227066732326</v>
      </c>
      <c r="G93" s="36">
        <f>IF(B93=0,"",IF(B93="","",IF(B93&gt;0,G81+1,"")))</f>
        <v>2020</v>
      </c>
    </row>
    <row r="94" spans="1:7" ht="15" customHeight="1" x14ac:dyDescent="0.3">
      <c r="A94" s="43">
        <v>43862</v>
      </c>
      <c r="B94" s="31">
        <v>125.38297213318988</v>
      </c>
      <c r="C94" s="31">
        <f t="shared" si="65"/>
        <v>2.2565058281388133</v>
      </c>
      <c r="D94" s="32">
        <v>120.883841891416</v>
      </c>
      <c r="E94" s="32">
        <f t="shared" si="73"/>
        <v>-0.81602091350293904</v>
      </c>
      <c r="G94" s="36" t="str">
        <f>IF(B94=0,"",IF(B94="","",IF(B94&gt;0,"f","")))</f>
        <v>f</v>
      </c>
    </row>
    <row r="95" spans="1:7" ht="15" customHeight="1" x14ac:dyDescent="0.3">
      <c r="A95" s="43">
        <v>43891</v>
      </c>
      <c r="B95" s="31">
        <v>120.83207534134829</v>
      </c>
      <c r="C95" s="31">
        <f t="shared" si="65"/>
        <v>-4.0098641047546835</v>
      </c>
      <c r="D95" s="32">
        <v>118.21813894825701</v>
      </c>
      <c r="E95" s="32">
        <f t="shared" si="73"/>
        <v>-4.0397588223922298</v>
      </c>
      <c r="G95" s="36" t="str">
        <f>IF(B95=0,"",IF(B95="","",IF(B95&gt;0,"m","")))</f>
        <v>m</v>
      </c>
    </row>
    <row r="96" spans="1:7" ht="15" customHeight="1" x14ac:dyDescent="0.3">
      <c r="A96" s="43">
        <v>43922</v>
      </c>
      <c r="B96" s="31">
        <v>112.25120978069616</v>
      </c>
      <c r="C96" s="31">
        <f t="shared" si="65"/>
        <v>-9.4112116678307558</v>
      </c>
      <c r="D96" s="32">
        <v>116.022825901937</v>
      </c>
      <c r="E96" s="32">
        <f t="shared" si="73"/>
        <v>-6.5904099264403015</v>
      </c>
      <c r="G96" s="36" t="str">
        <f>IF(B96=0,"",IF(B96="","",IF(B96&gt;0,"a","")))</f>
        <v>a</v>
      </c>
    </row>
    <row r="97" spans="1:7" ht="15" customHeight="1" x14ac:dyDescent="0.3">
      <c r="A97" s="43">
        <v>43952</v>
      </c>
      <c r="B97" s="31">
        <v>111.204091450806</v>
      </c>
      <c r="C97" s="31">
        <f t="shared" si="65"/>
        <v>-10.055877565775475</v>
      </c>
      <c r="D97" s="32">
        <v>115.259400359418</v>
      </c>
      <c r="E97" s="32">
        <f t="shared" si="73"/>
        <v>-7.5960092769091574</v>
      </c>
      <c r="G97" s="36" t="str">
        <f>IF(B97=0,"",IF(B97="","",IF(B97&gt;0,"m","")))</f>
        <v>m</v>
      </c>
    </row>
    <row r="98" spans="1:7" ht="15" customHeight="1" x14ac:dyDescent="0.3">
      <c r="A98" s="43">
        <v>43983</v>
      </c>
      <c r="B98" s="31">
        <v>111.33653820127348</v>
      </c>
      <c r="C98" s="31">
        <f t="shared" si="65"/>
        <v>-7.5389195010700689</v>
      </c>
      <c r="D98" s="32">
        <v>116.364983227632</v>
      </c>
      <c r="E98" s="32">
        <f t="shared" si="73"/>
        <v>-6.7985723585386779</v>
      </c>
      <c r="G98" s="36" t="str">
        <f>IF(B98=0,"",IF(B98="","",IF(B98&gt;0,"j","")))</f>
        <v>j</v>
      </c>
    </row>
    <row r="99" spans="1:7" ht="15" customHeight="1" x14ac:dyDescent="0.3">
      <c r="A99" s="43">
        <v>44013</v>
      </c>
      <c r="B99" s="31">
        <v>118.43326908800897</v>
      </c>
      <c r="C99" s="31">
        <f t="shared" si="65"/>
        <v>-3.7027346975886815</v>
      </c>
      <c r="D99" s="32">
        <v>118.90344980380399</v>
      </c>
      <c r="E99" s="32">
        <f t="shared" si="73"/>
        <v>-4.6095676301001731</v>
      </c>
      <c r="G99" s="36" t="str">
        <f>IF(B99=0,"",IF(B99="","",IF(B99&gt;0,"j","")))</f>
        <v>j</v>
      </c>
    </row>
    <row r="100" spans="1:7" ht="15" customHeight="1" x14ac:dyDescent="0.3">
      <c r="A100" s="43">
        <v>44044</v>
      </c>
      <c r="B100" s="31">
        <v>120.68549984647214</v>
      </c>
      <c r="C100" s="31">
        <f t="shared" si="65"/>
        <v>-1.0838482447729518</v>
      </c>
      <c r="D100" s="32">
        <v>121.851935268764</v>
      </c>
      <c r="E100" s="32">
        <f t="shared" si="73"/>
        <v>-2.0291621306797367</v>
      </c>
      <c r="G100" s="36" t="str">
        <f>IF(B100=0,"",IF(B100="","",IF(B100&gt;0,"a","")))</f>
        <v>a</v>
      </c>
    </row>
    <row r="101" spans="1:7" ht="15" customHeight="1" x14ac:dyDescent="0.3">
      <c r="A101" s="43">
        <v>44075</v>
      </c>
      <c r="B101" s="31">
        <v>121.7127187139466</v>
      </c>
      <c r="C101" s="31">
        <f>IFERROR(IF(B101/B89*100-100=-100,"",B101/B89*100-100),"")</f>
        <v>0.65520171689968265</v>
      </c>
      <c r="D101" s="32">
        <v>124.350420858936</v>
      </c>
      <c r="E101" s="32">
        <f t="shared" si="73"/>
        <v>4.2654756243564407E-2</v>
      </c>
      <c r="G101" s="36" t="str">
        <f>IF(B101=0,"",IF(B101="","",IF(B101&gt;0,"s","")))</f>
        <v>s</v>
      </c>
    </row>
    <row r="102" spans="1:7" ht="15" customHeight="1" x14ac:dyDescent="0.3">
      <c r="A102" s="43">
        <v>44105</v>
      </c>
      <c r="B102" s="31">
        <v>125.55884243421488</v>
      </c>
      <c r="C102" s="31">
        <f t="shared" si="65"/>
        <v>2.0429141456592248</v>
      </c>
      <c r="D102" s="32">
        <v>125.977358065698</v>
      </c>
      <c r="E102" s="32">
        <f t="shared" si="73"/>
        <v>1.2550596764574919</v>
      </c>
      <c r="G102" s="36" t="str">
        <f>IF(B102=0,"",IF(B102="","",IF(B102&gt;0,"o","")))</f>
        <v>o</v>
      </c>
    </row>
    <row r="103" spans="1:7" ht="15" customHeight="1" x14ac:dyDescent="0.3">
      <c r="A103" s="43">
        <v>44136</v>
      </c>
      <c r="B103" s="31">
        <v>128.51061782487454</v>
      </c>
      <c r="C103" s="31">
        <f t="shared" si="65"/>
        <v>1.057162892930009</v>
      </c>
      <c r="D103" s="32">
        <v>126.808003611047</v>
      </c>
      <c r="E103" s="32">
        <f t="shared" si="73"/>
        <v>1.8335354614559236</v>
      </c>
      <c r="G103" s="36" t="str">
        <f>IF(B103=0,"",IF(B103="","",IF(B103&gt;0,"n","")))</f>
        <v>n</v>
      </c>
    </row>
    <row r="104" spans="1:7" ht="15" customHeight="1" x14ac:dyDescent="0.3">
      <c r="A104" s="44">
        <v>44166</v>
      </c>
      <c r="B104" s="33">
        <v>135.62060653301714</v>
      </c>
      <c r="C104" s="33">
        <f t="shared" si="65"/>
        <v>3.804464339521644</v>
      </c>
      <c r="D104" s="34">
        <v>127.271929877598</v>
      </c>
      <c r="E104" s="34">
        <f t="shared" si="73"/>
        <v>2.4720454955259754</v>
      </c>
      <c r="G104" s="36" t="str">
        <f>IF(B104=0,"",IF(B104="","",IF(B104&gt;0,"d","")))</f>
        <v>d</v>
      </c>
    </row>
    <row r="105" spans="1:7" ht="15" customHeight="1" x14ac:dyDescent="0.3">
      <c r="A105" s="45">
        <v>44197</v>
      </c>
      <c r="B105" s="35">
        <v>128.74027628414061</v>
      </c>
      <c r="C105" s="35">
        <f t="shared" si="65"/>
        <v>1.3083051777007597</v>
      </c>
      <c r="D105" s="27">
        <v>127.751125095706</v>
      </c>
      <c r="E105" s="27">
        <f t="shared" si="73"/>
        <v>3.8412598024521145</v>
      </c>
      <c r="G105" s="36">
        <f>IF(B105=0,"",IF(B105="","",IF(B105&gt;0,G93+1,"")))</f>
        <v>2021</v>
      </c>
    </row>
    <row r="106" spans="1:7" ht="15" customHeight="1" x14ac:dyDescent="0.3">
      <c r="A106" s="40">
        <v>44228</v>
      </c>
      <c r="B106" s="27">
        <v>128.41196186836368</v>
      </c>
      <c r="C106" s="27">
        <f t="shared" si="65"/>
        <v>2.415790345084659</v>
      </c>
      <c r="D106" s="27">
        <v>128.47166994343499</v>
      </c>
      <c r="E106" s="27">
        <f t="shared" si="73"/>
        <v>6.2769580560111393</v>
      </c>
      <c r="G106" s="36" t="str">
        <f>IF(B106=0,"",IF(B106="","",IF(B106&gt;0,"f","")))</f>
        <v>f</v>
      </c>
    </row>
    <row r="107" spans="1:7" ht="15" customHeight="1" x14ac:dyDescent="0.3">
      <c r="A107" s="40">
        <v>44256</v>
      </c>
      <c r="B107" s="27">
        <v>132.8501686755819</v>
      </c>
      <c r="C107" s="27">
        <f t="shared" si="65"/>
        <v>9.9461118252605729</v>
      </c>
      <c r="D107" s="27">
        <v>129.41296600208801</v>
      </c>
      <c r="E107" s="27">
        <f t="shared" si="73"/>
        <v>9.4696356696419457</v>
      </c>
      <c r="G107" s="36" t="str">
        <f>IF(B107=0,"",IF(B107="","",IF(B107&gt;0,"m","")))</f>
        <v>m</v>
      </c>
    </row>
    <row r="108" spans="1:7" ht="15" customHeight="1" x14ac:dyDescent="0.3">
      <c r="A108" s="40">
        <v>44287</v>
      </c>
      <c r="B108" s="27">
        <v>129.57174338924176</v>
      </c>
      <c r="C108" s="27">
        <f t="shared" si="65"/>
        <v>15.430153173747101</v>
      </c>
      <c r="D108" s="27">
        <v>130.46033107327199</v>
      </c>
      <c r="E108" s="27">
        <f t="shared" si="73"/>
        <v>12.44367654304304</v>
      </c>
      <c r="G108" s="36" t="str">
        <f>IF(B108=0,"",IF(B108="","",IF(B108&gt;0,"a","")))</f>
        <v>a</v>
      </c>
    </row>
    <row r="109" spans="1:7" ht="15" customHeight="1" x14ac:dyDescent="0.3">
      <c r="A109" s="40">
        <v>44317</v>
      </c>
      <c r="B109" s="27">
        <v>129.57155684251231</v>
      </c>
      <c r="C109" s="27">
        <f t="shared" si="65"/>
        <v>16.516897132181157</v>
      </c>
      <c r="D109" s="27">
        <v>131.38008809710399</v>
      </c>
      <c r="E109" s="27">
        <f t="shared" si="73"/>
        <v>13.986440747927034</v>
      </c>
      <c r="G109" s="36" t="str">
        <f>IF(B109=0,"",IF(B109="","",IF(B109&gt;0,"m","")))</f>
        <v>m</v>
      </c>
    </row>
    <row r="110" spans="1:7" ht="15" customHeight="1" x14ac:dyDescent="0.3">
      <c r="A110" s="40">
        <v>44348</v>
      </c>
      <c r="B110" s="27">
        <v>127.19903983329351</v>
      </c>
      <c r="C110" s="27">
        <f t="shared" si="65"/>
        <v>14.247345829402306</v>
      </c>
      <c r="D110" s="27">
        <v>131.918462067446</v>
      </c>
      <c r="E110" s="27">
        <f t="shared" si="73"/>
        <v>13.366116170350352</v>
      </c>
      <c r="G110" s="36" t="str">
        <f>IF(B110=0,"",IF(B110="","",IF(B110&gt;0,"j","")))</f>
        <v>j</v>
      </c>
    </row>
    <row r="111" spans="1:7" ht="15" customHeight="1" x14ac:dyDescent="0.3">
      <c r="A111" s="40">
        <v>44378</v>
      </c>
      <c r="B111" s="27">
        <v>131.24421637116049</v>
      </c>
      <c r="C111" s="27">
        <f t="shared" si="65"/>
        <v>10.817017364969956</v>
      </c>
      <c r="D111" s="27">
        <v>132.13003449619401</v>
      </c>
      <c r="E111" s="27">
        <f t="shared" si="73"/>
        <v>11.123802307009996</v>
      </c>
      <c r="G111" s="36" t="str">
        <f>IF(B111=0,"",IF(B111="","",IF(B111&gt;0,"j","")))</f>
        <v>j</v>
      </c>
    </row>
    <row r="112" spans="1:7" ht="15" customHeight="1" x14ac:dyDescent="0.3">
      <c r="A112" s="40">
        <v>44409</v>
      </c>
      <c r="B112" s="27">
        <v>130.1431989786378</v>
      </c>
      <c r="C112" s="27">
        <f t="shared" si="65"/>
        <v>7.8366490955393147</v>
      </c>
      <c r="D112" s="27">
        <v>132.20098803780499</v>
      </c>
      <c r="E112" s="27">
        <f t="shared" si="73"/>
        <v>8.4931377956488632</v>
      </c>
      <c r="G112" s="36" t="str">
        <f>IF(B112=0,"",IF(B112="","",IF(B112&gt;0,"a","")))</f>
        <v>a</v>
      </c>
    </row>
    <row r="113" spans="1:7" ht="15" customHeight="1" x14ac:dyDescent="0.3">
      <c r="A113" s="40">
        <v>44440</v>
      </c>
      <c r="B113" s="27">
        <v>128.9594732230012</v>
      </c>
      <c r="C113" s="27">
        <f t="shared" si="65"/>
        <v>5.9539829408347771</v>
      </c>
      <c r="D113" s="27">
        <v>132.33041832675599</v>
      </c>
      <c r="E113" s="27">
        <f t="shared" si="73"/>
        <v>6.4173465700389869</v>
      </c>
      <c r="G113" s="36" t="str">
        <f>IF(B113=0,"",IF(B113="","",IF(B113&gt;0,"s","")))</f>
        <v>s</v>
      </c>
    </row>
    <row r="114" spans="1:7" ht="15" customHeight="1" x14ac:dyDescent="0.3">
      <c r="A114" s="40">
        <v>44470</v>
      </c>
      <c r="B114" s="27">
        <v>131.09275379398758</v>
      </c>
      <c r="C114" s="27">
        <f t="shared" si="65"/>
        <v>4.4074246405004374</v>
      </c>
      <c r="D114" s="27">
        <v>132.68022398303</v>
      </c>
      <c r="E114" s="27">
        <f t="shared" si="73"/>
        <v>5.3206909719732494</v>
      </c>
      <c r="G114" s="36" t="str">
        <f>IF(B114=0,"",IF(B114="","",IF(B114&gt;0,"o","")))</f>
        <v>o</v>
      </c>
    </row>
    <row r="115" spans="1:7" ht="15" customHeight="1" x14ac:dyDescent="0.3">
      <c r="A115" s="40">
        <v>44501</v>
      </c>
      <c r="B115" s="27">
        <v>136.2345024257699</v>
      </c>
      <c r="C115" s="27">
        <f t="shared" si="65"/>
        <v>6.0103085111776124</v>
      </c>
      <c r="D115" s="27">
        <v>133.18465267604901</v>
      </c>
      <c r="E115" s="27">
        <f t="shared" si="73"/>
        <v>5.0285856439794117</v>
      </c>
      <c r="G115" s="36" t="str">
        <f>IF(B115=0,"",IF(B115="","",IF(B115&gt;0,"n","")))</f>
        <v>n</v>
      </c>
    </row>
    <row r="116" spans="1:7" ht="15" customHeight="1" x14ac:dyDescent="0.3">
      <c r="A116" s="41">
        <v>44531</v>
      </c>
      <c r="B116" s="28">
        <v>141.3108774573445</v>
      </c>
      <c r="C116" s="28">
        <f t="shared" si="65"/>
        <v>4.195727382285412</v>
      </c>
      <c r="D116" s="28">
        <v>133.71777031885401</v>
      </c>
      <c r="E116" s="28">
        <f t="shared" si="73"/>
        <v>5.0646206492313013</v>
      </c>
      <c r="G116" s="36" t="str">
        <f>IF(B116=0,"",IF(B116="","",IF(B116&gt;0,"d","")))</f>
        <v>d</v>
      </c>
    </row>
    <row r="117" spans="1:7" ht="15" customHeight="1" x14ac:dyDescent="0.3">
      <c r="A117" s="42">
        <v>44562</v>
      </c>
      <c r="B117" s="29">
        <v>135.03703053282453</v>
      </c>
      <c r="C117" s="29">
        <f t="shared" si="65"/>
        <v>4.8910523034659832</v>
      </c>
      <c r="D117" s="30">
        <v>134.17251651493299</v>
      </c>
      <c r="E117" s="30">
        <f t="shared" si="73"/>
        <v>5.0264852183621542</v>
      </c>
      <c r="G117" s="36">
        <f>IF(B117=0,"",IF(B117="","",IF(B117&gt;0,G105+1,"")))</f>
        <v>2022</v>
      </c>
    </row>
    <row r="118" spans="1:7" ht="15" customHeight="1" x14ac:dyDescent="0.3">
      <c r="A118" s="43">
        <v>44593</v>
      </c>
      <c r="B118" s="31">
        <v>134.4846705701728</v>
      </c>
      <c r="C118" s="31">
        <f t="shared" si="65"/>
        <v>4.7290833450814489</v>
      </c>
      <c r="D118" s="32">
        <v>134.71823820418501</v>
      </c>
      <c r="E118" s="32">
        <f t="shared" si="73"/>
        <v>4.8622145750112367</v>
      </c>
      <c r="G118" s="36" t="str">
        <f>IF(B118=0,"",IF(B118="","",IF(B118&gt;0,"f","")))</f>
        <v>f</v>
      </c>
    </row>
    <row r="119" spans="1:7" ht="15" customHeight="1" x14ac:dyDescent="0.3">
      <c r="A119" s="43">
        <v>44621</v>
      </c>
      <c r="B119" s="31">
        <v>139.06496312634079</v>
      </c>
      <c r="C119" s="31">
        <f t="shared" si="65"/>
        <v>4.6780478434583728</v>
      </c>
      <c r="D119" s="32">
        <v>135.476234506948</v>
      </c>
      <c r="E119" s="32">
        <f t="shared" si="73"/>
        <v>4.6852094439765466</v>
      </c>
      <c r="G119" s="36" t="str">
        <f>IF(B119=0,"",IF(B119="","",IF(B119&gt;0,"m","")))</f>
        <v>m</v>
      </c>
    </row>
    <row r="120" spans="1:7" ht="15" customHeight="1" x14ac:dyDescent="0.3">
      <c r="A120" s="43">
        <v>44652</v>
      </c>
      <c r="B120" s="31">
        <v>135.52072569654956</v>
      </c>
      <c r="C120" s="31">
        <f t="shared" si="65"/>
        <v>4.5912651568148561</v>
      </c>
      <c r="D120" s="32">
        <v>136.31392953349501</v>
      </c>
      <c r="E120" s="32">
        <f t="shared" si="73"/>
        <v>4.4868799673177335</v>
      </c>
      <c r="G120" s="36" t="str">
        <f>IF(B120=0,"",IF(B120="","",IF(B120&gt;0,"a","")))</f>
        <v>a</v>
      </c>
    </row>
    <row r="121" spans="1:7" ht="15" customHeight="1" x14ac:dyDescent="0.3">
      <c r="A121" s="43">
        <v>44682</v>
      </c>
      <c r="B121" s="31">
        <v>135.68928095091732</v>
      </c>
      <c r="C121" s="31">
        <f t="shared" si="65"/>
        <v>4.7215023555214515</v>
      </c>
      <c r="D121" s="32">
        <v>136.999929579179</v>
      </c>
      <c r="E121" s="32">
        <f t="shared" si="73"/>
        <v>4.2775443093943721</v>
      </c>
      <c r="G121" s="36" t="str">
        <f>IF(B121=0,"",IF(B121="","",IF(B121&gt;0,"m","")))</f>
        <v>m</v>
      </c>
    </row>
    <row r="122" spans="1:7" ht="15" customHeight="1" x14ac:dyDescent="0.3">
      <c r="A122" s="43">
        <v>44713</v>
      </c>
      <c r="B122" s="31">
        <v>132.35021728567477</v>
      </c>
      <c r="C122" s="31">
        <f t="shared" si="65"/>
        <v>4.049698377544658</v>
      </c>
      <c r="D122" s="32">
        <v>137.334905231363</v>
      </c>
      <c r="E122" s="32">
        <f t="shared" si="73"/>
        <v>4.1059022967897505</v>
      </c>
      <c r="G122" s="36" t="str">
        <f>IF(B122=0,"",IF(B122="","",IF(B122&gt;0,"j","")))</f>
        <v>j</v>
      </c>
    </row>
    <row r="123" spans="1:7" ht="15" customHeight="1" x14ac:dyDescent="0.3">
      <c r="A123" s="43">
        <v>44743</v>
      </c>
      <c r="B123" s="31">
        <v>135.36154009217887</v>
      </c>
      <c r="C123" s="31">
        <f t="shared" si="65"/>
        <v>3.1371467900532366</v>
      </c>
      <c r="D123" s="32">
        <v>137.311462295475</v>
      </c>
      <c r="E123" s="32">
        <f t="shared" si="73"/>
        <v>3.9214610206056051</v>
      </c>
      <c r="G123" s="36" t="str">
        <f>IF(B123=0,"",IF(B123="","",IF(B123&gt;0,"j","")))</f>
        <v>j</v>
      </c>
    </row>
    <row r="124" spans="1:7" ht="15" customHeight="1" x14ac:dyDescent="0.3">
      <c r="A124" s="43">
        <v>44774</v>
      </c>
      <c r="B124" s="31">
        <v>135.8497747707176</v>
      </c>
      <c r="C124" s="31">
        <f t="shared" si="65"/>
        <v>4.384843646740606</v>
      </c>
      <c r="D124" s="32">
        <v>137.21687387403301</v>
      </c>
      <c r="E124" s="32">
        <f t="shared" si="73"/>
        <v>3.7941364211239232</v>
      </c>
      <c r="G124" s="36" t="str">
        <f>IF(B124=0,"",IF(B124="","",IF(B124&gt;0,"a","")))</f>
        <v>a</v>
      </c>
    </row>
    <row r="125" spans="1:7" ht="15" customHeight="1" x14ac:dyDescent="0.3">
      <c r="A125" s="43">
        <v>44805</v>
      </c>
      <c r="B125" s="31">
        <v>133.89222108135348</v>
      </c>
      <c r="C125" s="31">
        <f t="shared" si="65"/>
        <v>3.8250372268677069</v>
      </c>
      <c r="D125" s="32">
        <v>137.28447401369101</v>
      </c>
      <c r="E125" s="32">
        <f t="shared" si="73"/>
        <v>3.7437013723498325</v>
      </c>
      <c r="G125" s="36" t="str">
        <f>IF(B125=0,"",IF(B125="","",IF(B125&gt;0,"s","")))</f>
        <v>s</v>
      </c>
    </row>
    <row r="126" spans="1:7" ht="15" customHeight="1" x14ac:dyDescent="0.3">
      <c r="A126" s="43">
        <v>44835</v>
      </c>
      <c r="B126" s="31">
        <v>135.87052753885729</v>
      </c>
      <c r="C126" s="31">
        <f t="shared" si="65"/>
        <v>3.6445750101321295</v>
      </c>
      <c r="D126" s="32">
        <v>137.564788914519</v>
      </c>
      <c r="E126" s="32">
        <f t="shared" si="73"/>
        <v>3.6814566518321072</v>
      </c>
      <c r="G126" s="36" t="str">
        <f>IF(B126=0,"",IF(B126="","",IF(B126&gt;0,"o","")))</f>
        <v>o</v>
      </c>
    </row>
    <row r="127" spans="1:7" ht="15" customHeight="1" x14ac:dyDescent="0.3">
      <c r="A127" s="43">
        <v>44866</v>
      </c>
      <c r="B127" s="31">
        <v>141.00459985563484</v>
      </c>
      <c r="C127" s="31">
        <f t="shared" si="65"/>
        <v>3.5013871999598649</v>
      </c>
      <c r="D127" s="32">
        <v>137.99910012014999</v>
      </c>
      <c r="E127" s="32">
        <f t="shared" si="73"/>
        <v>3.6148665385728549</v>
      </c>
      <c r="G127" s="36" t="str">
        <f>IF(B127=0,"",IF(B127="","",IF(B127&gt;0,"n","")))</f>
        <v>n</v>
      </c>
    </row>
    <row r="128" spans="1:7" ht="15" customHeight="1" x14ac:dyDescent="0.3">
      <c r="A128" s="44">
        <v>44896</v>
      </c>
      <c r="B128" s="33">
        <v>146.07636320208391</v>
      </c>
      <c r="C128" s="33">
        <f t="shared" si="65"/>
        <v>3.3723417690742821</v>
      </c>
      <c r="D128" s="34">
        <v>138.558354421388</v>
      </c>
      <c r="E128" s="34">
        <f t="shared" si="73"/>
        <v>3.6200006109819753</v>
      </c>
      <c r="G128" s="36" t="str">
        <f>IF(B128=0,"",IF(B128="","",IF(B128&gt;0,"d","")))</f>
        <v>d</v>
      </c>
    </row>
    <row r="129" spans="1:7" ht="15" customHeight="1" x14ac:dyDescent="0.3">
      <c r="A129" s="45">
        <v>44927</v>
      </c>
      <c r="B129" s="35">
        <v>139.11234984263677</v>
      </c>
      <c r="C129" s="35">
        <f t="shared" si="65"/>
        <v>3.0179272261334518</v>
      </c>
      <c r="D129" s="27">
        <v>139.23725733968999</v>
      </c>
      <c r="E129" s="27">
        <f t="shared" si="73"/>
        <v>3.7747975191277732</v>
      </c>
      <c r="G129" s="36">
        <f>IF(B129=0,"",IF(B129="","",IF(B129&gt;0,G117+1,"")))</f>
        <v>2023</v>
      </c>
    </row>
    <row r="130" spans="1:7" ht="15" customHeight="1" x14ac:dyDescent="0.3">
      <c r="A130" s="40">
        <v>44958</v>
      </c>
      <c r="B130" s="27">
        <v>140.22231872279087</v>
      </c>
      <c r="C130" s="27">
        <f t="shared" si="65"/>
        <v>4.2663956630092201</v>
      </c>
      <c r="D130" s="27">
        <v>139.91092510411499</v>
      </c>
      <c r="E130" s="27">
        <f t="shared" si="73"/>
        <v>3.854479518994097</v>
      </c>
      <c r="G130" s="36" t="str">
        <f>IF(B130=0,"",IF(B130="","",IF(B130&gt;0,"f","")))</f>
        <v>f</v>
      </c>
    </row>
    <row r="131" spans="1:7" ht="15" customHeight="1" x14ac:dyDescent="0.3">
      <c r="A131" s="40">
        <v>44986</v>
      </c>
      <c r="B131" s="27">
        <v>144.13126064715576</v>
      </c>
      <c r="C131" s="27">
        <f t="shared" si="65"/>
        <v>3.6431157114766819</v>
      </c>
      <c r="D131" s="27">
        <v>140.49845758945699</v>
      </c>
      <c r="E131" s="27">
        <f t="shared" si="73"/>
        <v>3.7070878894640487</v>
      </c>
      <c r="G131" s="36" t="str">
        <f>IF(B131=0,"",IF(B131="","",IF(B131&gt;0,"m","")))</f>
        <v>m</v>
      </c>
    </row>
    <row r="132" spans="1:7" ht="15" customHeight="1" x14ac:dyDescent="0.3">
      <c r="A132" s="40">
        <v>45017</v>
      </c>
      <c r="B132" s="27">
        <v>140.02848742234309</v>
      </c>
      <c r="C132" s="27">
        <f t="shared" si="65"/>
        <v>3.3262526470578848</v>
      </c>
      <c r="D132" s="27">
        <v>140.98205214763399</v>
      </c>
      <c r="E132" s="27">
        <f t="shared" si="73"/>
        <v>3.4245382185919055</v>
      </c>
      <c r="G132" s="36" t="str">
        <f>IF(B132=0,"",IF(B132="","",IF(B132&gt;0,"a","")))</f>
        <v>a</v>
      </c>
    </row>
    <row r="133" spans="1:7" ht="15" hidden="1" customHeight="1" x14ac:dyDescent="0.3">
      <c r="A133" s="40">
        <v>45047</v>
      </c>
      <c r="B133" s="27"/>
      <c r="C133" s="27" t="str">
        <f t="shared" si="65"/>
        <v/>
      </c>
      <c r="D133" s="27"/>
      <c r="E133" s="27" t="str">
        <f t="shared" si="73"/>
        <v/>
      </c>
      <c r="G133" s="36" t="str">
        <f>IF(B133=0,"",IF(B133="","",IF(B133&gt;0,"m","")))</f>
        <v/>
      </c>
    </row>
    <row r="134" spans="1:7" ht="15" hidden="1" customHeight="1" x14ac:dyDescent="0.3">
      <c r="A134" s="40">
        <v>45078</v>
      </c>
      <c r="B134" s="27"/>
      <c r="C134" s="27" t="str">
        <f t="shared" si="65"/>
        <v/>
      </c>
      <c r="D134" s="27"/>
      <c r="E134" s="27" t="str">
        <f t="shared" si="73"/>
        <v/>
      </c>
      <c r="G134" s="36" t="str">
        <f>IF(B134=0,"",IF(B134="","",IF(B134&gt;0,"j","")))</f>
        <v/>
      </c>
    </row>
    <row r="135" spans="1:7" ht="15" hidden="1" customHeight="1" x14ac:dyDescent="0.3">
      <c r="A135" s="40">
        <v>45108</v>
      </c>
      <c r="B135" s="27"/>
      <c r="C135" s="27" t="str">
        <f t="shared" si="65"/>
        <v/>
      </c>
      <c r="D135" s="27"/>
      <c r="E135" s="27" t="str">
        <f t="shared" si="73"/>
        <v/>
      </c>
      <c r="G135" s="36" t="str">
        <f>IF(B135=0,"",IF(B135="","",IF(B135&gt;0,"j","")))</f>
        <v/>
      </c>
    </row>
    <row r="136" spans="1:7" ht="15" hidden="1" customHeight="1" x14ac:dyDescent="0.3">
      <c r="A136" s="40">
        <v>45139</v>
      </c>
      <c r="B136" s="27"/>
      <c r="C136" s="27" t="str">
        <f t="shared" si="65"/>
        <v/>
      </c>
      <c r="D136" s="27"/>
      <c r="E136" s="27" t="str">
        <f t="shared" si="73"/>
        <v/>
      </c>
      <c r="G136" s="36" t="str">
        <f>IF(B136=0,"",IF(B136="","",IF(B136&gt;0,"a","")))</f>
        <v/>
      </c>
    </row>
    <row r="137" spans="1:7" ht="15" hidden="1" customHeight="1" x14ac:dyDescent="0.3">
      <c r="A137" s="40">
        <v>45170</v>
      </c>
      <c r="B137" s="27"/>
      <c r="C137" s="27" t="str">
        <f t="shared" si="65"/>
        <v/>
      </c>
      <c r="D137" s="27"/>
      <c r="E137" s="27" t="str">
        <f t="shared" si="73"/>
        <v/>
      </c>
      <c r="G137" s="36" t="str">
        <f>IF(B137=0,"",IF(B137="","",IF(B137&gt;0,"s","")))</f>
        <v/>
      </c>
    </row>
    <row r="138" spans="1:7" ht="15" hidden="1" customHeight="1" x14ac:dyDescent="0.3">
      <c r="A138" s="40">
        <v>45200</v>
      </c>
      <c r="B138" s="27"/>
      <c r="C138" s="27" t="str">
        <f t="shared" si="65"/>
        <v/>
      </c>
      <c r="D138" s="27"/>
      <c r="E138" s="27" t="str">
        <f t="shared" si="73"/>
        <v/>
      </c>
      <c r="G138" s="36" t="str">
        <f>IF(B138=0,"",IF(B138="","",IF(B138&gt;0,"o","")))</f>
        <v/>
      </c>
    </row>
    <row r="139" spans="1:7" ht="15" hidden="1" customHeight="1" x14ac:dyDescent="0.3">
      <c r="A139" s="40">
        <v>45231</v>
      </c>
      <c r="B139" s="27"/>
      <c r="C139" s="27" t="str">
        <f t="shared" si="65"/>
        <v/>
      </c>
      <c r="D139" s="27"/>
      <c r="E139" s="27" t="str">
        <f t="shared" si="73"/>
        <v/>
      </c>
      <c r="G139" s="36" t="str">
        <f>IF(B139=0,"",IF(B139="","",IF(B139&gt;0,"n","")))</f>
        <v/>
      </c>
    </row>
    <row r="140" spans="1:7" ht="15" hidden="1" customHeight="1" x14ac:dyDescent="0.3">
      <c r="A140" s="41">
        <v>45261</v>
      </c>
      <c r="B140" s="28"/>
      <c r="C140" s="28" t="str">
        <f t="shared" si="65"/>
        <v/>
      </c>
      <c r="D140" s="28"/>
      <c r="E140" s="28" t="str">
        <f t="shared" si="73"/>
        <v/>
      </c>
      <c r="G140" s="36" t="str">
        <f>IF(B140=0,"",IF(B140="","",IF(B140&gt;0,"d","")))</f>
        <v/>
      </c>
    </row>
    <row r="141" spans="1:7" ht="15" hidden="1" customHeight="1" x14ac:dyDescent="0.3">
      <c r="A141" s="42">
        <v>45292</v>
      </c>
      <c r="B141" s="29"/>
      <c r="C141" s="29" t="str">
        <f t="shared" si="65"/>
        <v/>
      </c>
      <c r="D141" s="30"/>
      <c r="E141" s="30" t="str">
        <f t="shared" si="73"/>
        <v/>
      </c>
      <c r="G141" s="36" t="str">
        <f>IF(B141=0,"",IF(B141="","",IF(B141&gt;0,G129+1,"")))</f>
        <v/>
      </c>
    </row>
    <row r="142" spans="1:7" ht="15" hidden="1" customHeight="1" x14ac:dyDescent="0.3">
      <c r="A142" s="43">
        <v>45323</v>
      </c>
      <c r="B142" s="31"/>
      <c r="C142" s="31" t="str">
        <f t="shared" si="65"/>
        <v/>
      </c>
      <c r="D142" s="32"/>
      <c r="E142" s="32" t="str">
        <f t="shared" si="73"/>
        <v/>
      </c>
      <c r="G142" s="36" t="str">
        <f>IF(B142=0,"",IF(B142="","",IF(B142&gt;0,"f","")))</f>
        <v/>
      </c>
    </row>
    <row r="143" spans="1:7" ht="15" hidden="1" customHeight="1" x14ac:dyDescent="0.3">
      <c r="A143" s="43">
        <v>45352</v>
      </c>
      <c r="B143" s="31"/>
      <c r="C143" s="31" t="str">
        <f t="shared" si="65"/>
        <v/>
      </c>
      <c r="D143" s="32"/>
      <c r="E143" s="32" t="str">
        <f t="shared" si="73"/>
        <v/>
      </c>
      <c r="G143" s="36" t="str">
        <f>IF(B143=0,"",IF(B143="","",IF(B143&gt;0,"m","")))</f>
        <v/>
      </c>
    </row>
    <row r="144" spans="1:7" ht="15" hidden="1" customHeight="1" x14ac:dyDescent="0.3">
      <c r="A144" s="43">
        <v>45383</v>
      </c>
      <c r="B144" s="31"/>
      <c r="C144" s="31" t="str">
        <f t="shared" si="65"/>
        <v/>
      </c>
      <c r="D144" s="32"/>
      <c r="E144" s="32" t="str">
        <f t="shared" si="73"/>
        <v/>
      </c>
      <c r="G144" s="36" t="str">
        <f>IF(B144=0,"",IF(B144="","",IF(B144&gt;0,"a","")))</f>
        <v/>
      </c>
    </row>
    <row r="145" spans="1:7" ht="15" hidden="1" customHeight="1" x14ac:dyDescent="0.3">
      <c r="A145" s="43">
        <v>45413</v>
      </c>
      <c r="B145" s="31"/>
      <c r="C145" s="31" t="str">
        <f t="shared" si="65"/>
        <v/>
      </c>
      <c r="D145" s="32"/>
      <c r="E145" s="32" t="str">
        <f t="shared" si="73"/>
        <v/>
      </c>
      <c r="G145" s="36" t="str">
        <f>IF(B145=0,"",IF(B145="","",IF(B145&gt;0,"m","")))</f>
        <v/>
      </c>
    </row>
    <row r="146" spans="1:7" ht="15" hidden="1" customHeight="1" x14ac:dyDescent="0.3">
      <c r="A146" s="43">
        <v>45444</v>
      </c>
      <c r="B146" s="31"/>
      <c r="C146" s="31" t="str">
        <f t="shared" si="65"/>
        <v/>
      </c>
      <c r="D146" s="32"/>
      <c r="E146" s="32" t="str">
        <f t="shared" si="73"/>
        <v/>
      </c>
      <c r="G146" s="36" t="str">
        <f>IF(B146=0,"",IF(B146="","",IF(B146&gt;0,"j","")))</f>
        <v/>
      </c>
    </row>
    <row r="147" spans="1:7" ht="15" hidden="1" customHeight="1" x14ac:dyDescent="0.3">
      <c r="A147" s="43">
        <v>45474</v>
      </c>
      <c r="B147" s="31"/>
      <c r="C147" s="31" t="str">
        <f t="shared" si="65"/>
        <v/>
      </c>
      <c r="D147" s="32"/>
      <c r="E147" s="32" t="str">
        <f t="shared" si="73"/>
        <v/>
      </c>
      <c r="G147" s="36" t="str">
        <f>IF(B147=0,"",IF(B147="","",IF(B147&gt;0,"j","")))</f>
        <v/>
      </c>
    </row>
    <row r="148" spans="1:7" s="39" customFormat="1" ht="17.25" hidden="1" customHeight="1" x14ac:dyDescent="0.3">
      <c r="A148" s="43">
        <v>45505</v>
      </c>
      <c r="B148" s="31"/>
      <c r="C148" s="31" t="str">
        <f t="shared" si="65"/>
        <v/>
      </c>
      <c r="D148" s="32"/>
      <c r="E148" s="32" t="str">
        <f t="shared" si="73"/>
        <v/>
      </c>
      <c r="F148" s="38"/>
      <c r="G148" s="38" t="str">
        <f>IF(B148=0,"",IF(B148="","",IF(B148&gt;0,"a","")))</f>
        <v/>
      </c>
    </row>
    <row r="149" spans="1:7" ht="17.25" hidden="1" customHeight="1" x14ac:dyDescent="0.3">
      <c r="A149" s="43">
        <v>45536</v>
      </c>
      <c r="B149" s="31"/>
      <c r="C149" s="31" t="str">
        <f t="shared" ref="C149:C212" si="74">IFERROR(IF(B149/B137*100-100=-100,"",B149/B137*100-100),"")</f>
        <v/>
      </c>
      <c r="D149" s="32"/>
      <c r="E149" s="32" t="str">
        <f t="shared" si="73"/>
        <v/>
      </c>
      <c r="G149" s="36" t="str">
        <f>IF(B149=0,"",IF(B149="","",IF(B149&gt;0,"s","")))</f>
        <v/>
      </c>
    </row>
    <row r="150" spans="1:7" s="22" customFormat="1" ht="17.25" hidden="1" customHeight="1" x14ac:dyDescent="0.35">
      <c r="A150" s="43">
        <v>45566</v>
      </c>
      <c r="B150" s="31"/>
      <c r="C150" s="31" t="str">
        <f t="shared" si="74"/>
        <v/>
      </c>
      <c r="D150" s="32"/>
      <c r="E150" s="32" t="str">
        <f t="shared" ref="E150:E213" si="75">IFERROR(IF(D150/D138*100-100=-100,"",D150/D138*100-100),"")</f>
        <v/>
      </c>
      <c r="F150" s="37"/>
      <c r="G150" s="37" t="str">
        <f>IF(B150=0,"",IF(B150="","",IF(B150&gt;0,"o","")))</f>
        <v/>
      </c>
    </row>
    <row r="151" spans="1:7" ht="17.25" hidden="1" customHeight="1" x14ac:dyDescent="0.3">
      <c r="A151" s="43">
        <v>45597</v>
      </c>
      <c r="B151" s="31"/>
      <c r="C151" s="31" t="str">
        <f t="shared" si="74"/>
        <v/>
      </c>
      <c r="D151" s="32"/>
      <c r="E151" s="32" t="str">
        <f t="shared" si="75"/>
        <v/>
      </c>
      <c r="G151" s="36" t="str">
        <f>IF(B151=0,"",IF(B151="","",IF(B151&gt;0,"n","")))</f>
        <v/>
      </c>
    </row>
    <row r="152" spans="1:7" ht="17.25" hidden="1" customHeight="1" x14ac:dyDescent="0.3">
      <c r="A152" s="44">
        <v>45627</v>
      </c>
      <c r="B152" s="33"/>
      <c r="C152" s="33" t="str">
        <f t="shared" si="74"/>
        <v/>
      </c>
      <c r="D152" s="34"/>
      <c r="E152" s="34" t="str">
        <f t="shared" si="75"/>
        <v/>
      </c>
      <c r="G152" s="36" t="str">
        <f>IF(B152=0,"",IF(B152="","",IF(B152&gt;0,"d","")))</f>
        <v/>
      </c>
    </row>
    <row r="153" spans="1:7" ht="17.25" hidden="1" customHeight="1" x14ac:dyDescent="0.3">
      <c r="A153" s="45">
        <v>45658</v>
      </c>
      <c r="B153" s="35"/>
      <c r="C153" s="35" t="str">
        <f t="shared" si="74"/>
        <v/>
      </c>
      <c r="D153" s="27"/>
      <c r="E153" s="27" t="str">
        <f t="shared" si="75"/>
        <v/>
      </c>
      <c r="G153" s="36" t="str">
        <f>IF(B153=0,"",IF(B153="","",IF(B153&gt;0,G141+1,"")))</f>
        <v/>
      </c>
    </row>
    <row r="154" spans="1:7" ht="17.25" hidden="1" customHeight="1" x14ac:dyDescent="0.3">
      <c r="A154" s="40">
        <v>45689</v>
      </c>
      <c r="B154" s="27"/>
      <c r="C154" s="27" t="str">
        <f t="shared" si="74"/>
        <v/>
      </c>
      <c r="D154" s="27"/>
      <c r="E154" s="27" t="str">
        <f t="shared" si="75"/>
        <v/>
      </c>
      <c r="G154" s="36" t="str">
        <f>IF(B154=0,"",IF(B154="","",IF(B154&gt;0,"f","")))</f>
        <v/>
      </c>
    </row>
    <row r="155" spans="1:7" ht="17.25" hidden="1" customHeight="1" x14ac:dyDescent="0.3">
      <c r="A155" s="40">
        <v>45717</v>
      </c>
      <c r="B155" s="27"/>
      <c r="C155" s="27" t="str">
        <f t="shared" si="74"/>
        <v/>
      </c>
      <c r="D155" s="27"/>
      <c r="E155" s="27" t="str">
        <f t="shared" si="75"/>
        <v/>
      </c>
      <c r="G155" s="36" t="str">
        <f>IF(B155=0,"",IF(B155="","",IF(B155&gt;0,"m","")))</f>
        <v/>
      </c>
    </row>
    <row r="156" spans="1:7" ht="17.25" hidden="1" customHeight="1" x14ac:dyDescent="0.3">
      <c r="A156" s="40">
        <v>45748</v>
      </c>
      <c r="B156" s="27"/>
      <c r="C156" s="27" t="str">
        <f t="shared" si="74"/>
        <v/>
      </c>
      <c r="D156" s="27"/>
      <c r="E156" s="27" t="str">
        <f t="shared" si="75"/>
        <v/>
      </c>
      <c r="G156" s="36" t="str">
        <f>IF(B156=0,"",IF(B156="","",IF(B156&gt;0,"a","")))</f>
        <v/>
      </c>
    </row>
    <row r="157" spans="1:7" s="47" customFormat="1" ht="17.25" hidden="1" customHeight="1" x14ac:dyDescent="0.3">
      <c r="A157" s="40">
        <v>45778</v>
      </c>
      <c r="B157" s="27"/>
      <c r="C157" s="27" t="str">
        <f t="shared" si="74"/>
        <v/>
      </c>
      <c r="D157" s="27"/>
      <c r="E157" s="27" t="str">
        <f t="shared" si="75"/>
        <v/>
      </c>
      <c r="F157" s="46"/>
      <c r="G157" s="46" t="str">
        <f>IF(B157=0,"",IF(B157="","",IF(B157&gt;0,"m","")))</f>
        <v/>
      </c>
    </row>
    <row r="158" spans="1:7" ht="17.25" hidden="1" customHeight="1" x14ac:dyDescent="0.3">
      <c r="A158" s="40">
        <v>45809</v>
      </c>
      <c r="B158" s="27"/>
      <c r="C158" s="27" t="str">
        <f t="shared" si="74"/>
        <v/>
      </c>
      <c r="D158" s="27"/>
      <c r="E158" s="27" t="str">
        <f t="shared" si="75"/>
        <v/>
      </c>
      <c r="G158" s="36" t="str">
        <f>IF(B158=0,"",IF(B158="","",IF(B158&gt;0,"j","")))</f>
        <v/>
      </c>
    </row>
    <row r="159" spans="1:7" ht="17.25" hidden="1" customHeight="1" x14ac:dyDescent="0.3">
      <c r="A159" s="40">
        <v>45839</v>
      </c>
      <c r="B159" s="27"/>
      <c r="C159" s="27" t="str">
        <f t="shared" si="74"/>
        <v/>
      </c>
      <c r="D159" s="27"/>
      <c r="E159" s="27" t="str">
        <f t="shared" si="75"/>
        <v/>
      </c>
      <c r="G159" s="36" t="str">
        <f>IF(B159=0,"",IF(B159="","",IF(B159&gt;0,"j","")))</f>
        <v/>
      </c>
    </row>
    <row r="160" spans="1:7" ht="17.25" hidden="1" customHeight="1" x14ac:dyDescent="0.3">
      <c r="A160" s="40">
        <v>45870</v>
      </c>
      <c r="B160" s="27"/>
      <c r="C160" s="27" t="str">
        <f t="shared" si="74"/>
        <v/>
      </c>
      <c r="D160" s="27"/>
      <c r="E160" s="27" t="str">
        <f t="shared" si="75"/>
        <v/>
      </c>
      <c r="G160" s="36" t="str">
        <f>IF(B160=0,"",IF(B160="","",IF(B160&gt;0,"a","")))</f>
        <v/>
      </c>
    </row>
    <row r="161" spans="1:8" s="47" customFormat="1" ht="17.25" hidden="1" customHeight="1" x14ac:dyDescent="0.3">
      <c r="A161" s="40">
        <v>45901</v>
      </c>
      <c r="B161" s="27"/>
      <c r="C161" s="27" t="str">
        <f t="shared" si="74"/>
        <v/>
      </c>
      <c r="D161" s="27"/>
      <c r="E161" s="27" t="str">
        <f t="shared" si="75"/>
        <v/>
      </c>
      <c r="F161" s="46"/>
      <c r="G161" s="46" t="str">
        <f>IF(B161=0,"",IF(B161="","",IF(B161&gt;0,"s","")))</f>
        <v/>
      </c>
    </row>
    <row r="162" spans="1:8" s="22" customFormat="1" ht="17.25" hidden="1" customHeight="1" x14ac:dyDescent="0.35">
      <c r="A162" s="40">
        <v>45931</v>
      </c>
      <c r="B162" s="27"/>
      <c r="C162" s="27" t="str">
        <f t="shared" si="74"/>
        <v/>
      </c>
      <c r="D162" s="27"/>
      <c r="E162" s="27" t="str">
        <f t="shared" si="75"/>
        <v/>
      </c>
      <c r="F162" s="37"/>
      <c r="G162" s="37" t="str">
        <f>IF(B162=0,"",IF(B162="","",IF(B162&gt;0,"o","")))</f>
        <v/>
      </c>
    </row>
    <row r="163" spans="1:8" s="47" customFormat="1" ht="17.25" hidden="1" customHeight="1" x14ac:dyDescent="0.3">
      <c r="A163" s="40">
        <v>45962</v>
      </c>
      <c r="B163" s="27"/>
      <c r="C163" s="27" t="str">
        <f t="shared" si="74"/>
        <v/>
      </c>
      <c r="D163" s="27"/>
      <c r="E163" s="27" t="str">
        <f t="shared" si="75"/>
        <v/>
      </c>
      <c r="F163" s="46"/>
      <c r="G163" s="46" t="str">
        <f>IF(B163=0,"",IF(B163="","",IF(B163&gt;0,"n","")))</f>
        <v/>
      </c>
    </row>
    <row r="164" spans="1:8" ht="12.75" hidden="1" customHeight="1" x14ac:dyDescent="0.3">
      <c r="A164" s="41">
        <v>45992</v>
      </c>
      <c r="B164" s="28"/>
      <c r="C164" s="28" t="str">
        <f t="shared" si="74"/>
        <v/>
      </c>
      <c r="D164" s="28"/>
      <c r="E164" s="28" t="str">
        <f t="shared" si="75"/>
        <v/>
      </c>
      <c r="G164" s="36" t="str">
        <f>IF(B164=0,"",IF(B164="","",IF(B164&gt;0,"d","")))</f>
        <v/>
      </c>
    </row>
    <row r="165" spans="1:8" ht="17.25" hidden="1" customHeight="1" x14ac:dyDescent="0.3">
      <c r="A165" s="42">
        <v>46023</v>
      </c>
      <c r="B165" s="29"/>
      <c r="C165" s="29" t="str">
        <f t="shared" si="74"/>
        <v/>
      </c>
      <c r="D165" s="30"/>
      <c r="E165" s="30" t="str">
        <f t="shared" si="75"/>
        <v/>
      </c>
      <c r="G165" s="36" t="str">
        <f>IF(B165=0,"",IF(B165="","",IF(B165&gt;0,G153+1,"")))</f>
        <v/>
      </c>
    </row>
    <row r="166" spans="1:8" ht="17.25" hidden="1" customHeight="1" x14ac:dyDescent="0.3">
      <c r="A166" s="43">
        <v>46054</v>
      </c>
      <c r="B166" s="31"/>
      <c r="C166" s="31" t="str">
        <f t="shared" si="74"/>
        <v/>
      </c>
      <c r="D166" s="32"/>
      <c r="E166" s="32" t="str">
        <f t="shared" si="75"/>
        <v/>
      </c>
      <c r="G166" s="36" t="str">
        <f>IF(B166=0,"",IF(B166="","",IF(B166&gt;0,"f","")))</f>
        <v/>
      </c>
    </row>
    <row r="167" spans="1:8" ht="17.25" hidden="1" customHeight="1" x14ac:dyDescent="0.3">
      <c r="A167" s="43">
        <v>46082</v>
      </c>
      <c r="B167" s="31"/>
      <c r="C167" s="31" t="str">
        <f t="shared" si="74"/>
        <v/>
      </c>
      <c r="D167" s="32"/>
      <c r="E167" s="32" t="str">
        <f t="shared" si="75"/>
        <v/>
      </c>
      <c r="G167" s="36" t="str">
        <f>IF(B167=0,"",IF(B167="","",IF(B167&gt;0,"m","")))</f>
        <v/>
      </c>
    </row>
    <row r="168" spans="1:8" ht="17.25" hidden="1" customHeight="1" x14ac:dyDescent="0.3">
      <c r="A168" s="43">
        <v>46113</v>
      </c>
      <c r="B168" s="31"/>
      <c r="C168" s="31" t="str">
        <f t="shared" si="74"/>
        <v/>
      </c>
      <c r="D168" s="32"/>
      <c r="E168" s="32" t="str">
        <f t="shared" si="75"/>
        <v/>
      </c>
      <c r="G168" s="36" t="str">
        <f>IF(B168=0,"",IF(B168="","",IF(B168&gt;0,"a","")))</f>
        <v/>
      </c>
    </row>
    <row r="169" spans="1:8" ht="17.25" hidden="1" customHeight="1" x14ac:dyDescent="0.3">
      <c r="A169" s="43">
        <v>46143</v>
      </c>
      <c r="B169" s="31"/>
      <c r="C169" s="31" t="str">
        <f t="shared" si="74"/>
        <v/>
      </c>
      <c r="D169" s="32"/>
      <c r="E169" s="32" t="str">
        <f t="shared" si="75"/>
        <v/>
      </c>
      <c r="G169" s="36" t="str">
        <f>IF(B169=0,"",IF(B169="","",IF(B169&gt;0,"m","")))</f>
        <v/>
      </c>
    </row>
    <row r="170" spans="1:8" ht="17.25" hidden="1" customHeight="1" x14ac:dyDescent="0.3">
      <c r="A170" s="43">
        <v>46174</v>
      </c>
      <c r="B170" s="31"/>
      <c r="C170" s="31" t="str">
        <f t="shared" si="74"/>
        <v/>
      </c>
      <c r="D170" s="32"/>
      <c r="E170" s="32" t="str">
        <f t="shared" si="75"/>
        <v/>
      </c>
      <c r="G170" s="36" t="str">
        <f>IF(B170=0,"",IF(B170="","",IF(B170&gt;0,"j","")))</f>
        <v/>
      </c>
    </row>
    <row r="171" spans="1:8" ht="17.25" hidden="1" customHeight="1" x14ac:dyDescent="0.3">
      <c r="A171" s="43">
        <v>46204</v>
      </c>
      <c r="B171" s="31"/>
      <c r="C171" s="31" t="str">
        <f t="shared" si="74"/>
        <v/>
      </c>
      <c r="D171" s="32"/>
      <c r="E171" s="32" t="str">
        <f t="shared" si="75"/>
        <v/>
      </c>
      <c r="G171" s="36" t="str">
        <f>IF(B171=0,"",IF(B171="","",IF(B171&gt;0,"j","")))</f>
        <v/>
      </c>
    </row>
    <row r="172" spans="1:8" ht="17.25" hidden="1" customHeight="1" x14ac:dyDescent="0.3">
      <c r="A172" s="43">
        <v>46235</v>
      </c>
      <c r="B172" s="31"/>
      <c r="C172" s="31" t="str">
        <f t="shared" si="74"/>
        <v/>
      </c>
      <c r="D172" s="32"/>
      <c r="E172" s="32" t="str">
        <f t="shared" si="75"/>
        <v/>
      </c>
      <c r="G172" s="36" t="str">
        <f>IF(B172=0,"",IF(B172="","",IF(B172&gt;0,"a","")))</f>
        <v/>
      </c>
    </row>
    <row r="173" spans="1:8" ht="17.25" hidden="1" customHeight="1" x14ac:dyDescent="0.3">
      <c r="A173" s="43">
        <v>46266</v>
      </c>
      <c r="B173" s="31"/>
      <c r="C173" s="31" t="str">
        <f t="shared" si="74"/>
        <v/>
      </c>
      <c r="D173" s="32"/>
      <c r="E173" s="32" t="str">
        <f t="shared" si="75"/>
        <v/>
      </c>
      <c r="G173" s="36" t="str">
        <f>IF(B173=0,"",IF(B173="","",IF(B173&gt;0,"s","")))</f>
        <v/>
      </c>
    </row>
    <row r="174" spans="1:8" ht="17.25" hidden="1" customHeight="1" x14ac:dyDescent="0.3">
      <c r="A174" s="43">
        <v>46296</v>
      </c>
      <c r="B174" s="31"/>
      <c r="C174" s="31" t="str">
        <f t="shared" si="74"/>
        <v/>
      </c>
      <c r="D174" s="32"/>
      <c r="E174" s="32" t="str">
        <f t="shared" si="75"/>
        <v/>
      </c>
      <c r="G174" s="36" t="str">
        <f>IF(B174=0,"",IF(B174="","",IF(B174&gt;0,"o","")))</f>
        <v/>
      </c>
    </row>
    <row r="175" spans="1:8" ht="17.25" hidden="1" customHeight="1" x14ac:dyDescent="0.3">
      <c r="A175" s="43">
        <v>46327</v>
      </c>
      <c r="B175" s="31"/>
      <c r="C175" s="31" t="str">
        <f t="shared" si="74"/>
        <v/>
      </c>
      <c r="D175" s="32"/>
      <c r="E175" s="32" t="str">
        <f t="shared" si="75"/>
        <v/>
      </c>
      <c r="G175" s="36" t="str">
        <f>IF(B175=0,"",IF(B175="","",IF(B175&gt;0,"n","")))</f>
        <v/>
      </c>
      <c r="H175" s="23" t="s">
        <v>9</v>
      </c>
    </row>
    <row r="176" spans="1:8" ht="17.25" hidden="1" customHeight="1" x14ac:dyDescent="0.3">
      <c r="A176" s="44">
        <v>46357</v>
      </c>
      <c r="B176" s="33"/>
      <c r="C176" s="33" t="str">
        <f t="shared" si="74"/>
        <v/>
      </c>
      <c r="D176" s="34"/>
      <c r="E176" s="34" t="str">
        <f t="shared" si="75"/>
        <v/>
      </c>
      <c r="G176" s="36" t="str">
        <f>IF(B176=0,"",IF(B176="","",IF(B176&gt;0,"d","")))</f>
        <v/>
      </c>
      <c r="H176" s="23" t="s">
        <v>10</v>
      </c>
    </row>
    <row r="177" spans="1:7" ht="17.25" hidden="1" customHeight="1" x14ac:dyDescent="0.3">
      <c r="A177" s="45">
        <v>46388</v>
      </c>
      <c r="B177" s="35"/>
      <c r="C177" s="35" t="str">
        <f t="shared" si="74"/>
        <v/>
      </c>
      <c r="D177" s="27"/>
      <c r="E177" s="27" t="str">
        <f t="shared" si="75"/>
        <v/>
      </c>
      <c r="G177" s="36" t="str">
        <f>IF(B177=0,"",IF(B177="","",IF(B177&gt;0,G165+1,"")))</f>
        <v/>
      </c>
    </row>
    <row r="178" spans="1:7" ht="17.25" hidden="1" customHeight="1" x14ac:dyDescent="0.3">
      <c r="A178" s="40">
        <v>46419</v>
      </c>
      <c r="B178" s="27"/>
      <c r="C178" s="27" t="str">
        <f t="shared" si="74"/>
        <v/>
      </c>
      <c r="D178" s="27"/>
      <c r="E178" s="27" t="str">
        <f t="shared" si="75"/>
        <v/>
      </c>
      <c r="G178" s="36" t="str">
        <f>IF(B178=0,"",IF(B178="","",IF(B178&gt;0,"f","")))</f>
        <v/>
      </c>
    </row>
    <row r="179" spans="1:7" ht="17.25" hidden="1" customHeight="1" x14ac:dyDescent="0.3">
      <c r="A179" s="40">
        <v>46447</v>
      </c>
      <c r="B179" s="27"/>
      <c r="C179" s="27" t="str">
        <f t="shared" si="74"/>
        <v/>
      </c>
      <c r="D179" s="27"/>
      <c r="E179" s="27" t="str">
        <f t="shared" si="75"/>
        <v/>
      </c>
      <c r="G179" s="36" t="str">
        <f>IF(B179=0,"",IF(B179="","",IF(B179&gt;0,"m","")))</f>
        <v/>
      </c>
    </row>
    <row r="180" spans="1:7" ht="17.25" hidden="1" customHeight="1" x14ac:dyDescent="0.3">
      <c r="A180" s="40">
        <v>46478</v>
      </c>
      <c r="B180" s="27"/>
      <c r="C180" s="27" t="str">
        <f t="shared" si="74"/>
        <v/>
      </c>
      <c r="D180" s="27"/>
      <c r="E180" s="27" t="str">
        <f t="shared" si="75"/>
        <v/>
      </c>
      <c r="G180" s="36" t="str">
        <f>IF(B180=0,"",IF(B180="","",IF(B180&gt;0,"a","")))</f>
        <v/>
      </c>
    </row>
    <row r="181" spans="1:7" ht="17.25" hidden="1" customHeight="1" x14ac:dyDescent="0.3">
      <c r="A181" s="40">
        <v>46508</v>
      </c>
      <c r="B181" s="27"/>
      <c r="C181" s="27" t="str">
        <f t="shared" si="74"/>
        <v/>
      </c>
      <c r="D181" s="27"/>
      <c r="E181" s="27" t="str">
        <f t="shared" si="75"/>
        <v/>
      </c>
      <c r="G181" s="36" t="str">
        <f>IF(B181=0,"",IF(B181="","",IF(B181&gt;0,"m","")))</f>
        <v/>
      </c>
    </row>
    <row r="182" spans="1:7" ht="17.25" hidden="1" customHeight="1" x14ac:dyDescent="0.3">
      <c r="A182" s="40">
        <v>46539</v>
      </c>
      <c r="B182" s="27"/>
      <c r="C182" s="27" t="str">
        <f t="shared" si="74"/>
        <v/>
      </c>
      <c r="D182" s="27"/>
      <c r="E182" s="27" t="str">
        <f t="shared" si="75"/>
        <v/>
      </c>
      <c r="G182" s="36" t="str">
        <f>IF(B182=0,"",IF(B182="","",IF(B182&gt;0,"j","")))</f>
        <v/>
      </c>
    </row>
    <row r="183" spans="1:7" ht="17.25" hidden="1" customHeight="1" x14ac:dyDescent="0.3">
      <c r="A183" s="40">
        <v>46569</v>
      </c>
      <c r="B183" s="27"/>
      <c r="C183" s="27" t="str">
        <f t="shared" si="74"/>
        <v/>
      </c>
      <c r="D183" s="27"/>
      <c r="E183" s="27" t="str">
        <f t="shared" si="75"/>
        <v/>
      </c>
      <c r="G183" s="36" t="str">
        <f>IF(B183=0,"",IF(B183="","",IF(B183&gt;0,"j","")))</f>
        <v/>
      </c>
    </row>
    <row r="184" spans="1:7" ht="17.25" hidden="1" customHeight="1" x14ac:dyDescent="0.3">
      <c r="A184" s="40">
        <v>46600</v>
      </c>
      <c r="B184" s="27"/>
      <c r="C184" s="27" t="str">
        <f t="shared" si="74"/>
        <v/>
      </c>
      <c r="D184" s="27"/>
      <c r="E184" s="27" t="str">
        <f t="shared" si="75"/>
        <v/>
      </c>
      <c r="G184" s="36" t="str">
        <f>IF(B184=0,"",IF(B184="","",IF(B184&gt;0,"a","")))</f>
        <v/>
      </c>
    </row>
    <row r="185" spans="1:7" s="47" customFormat="1" ht="17.25" hidden="1" customHeight="1" x14ac:dyDescent="0.3">
      <c r="A185" s="40">
        <v>46631</v>
      </c>
      <c r="B185" s="27"/>
      <c r="C185" s="27" t="str">
        <f t="shared" si="74"/>
        <v/>
      </c>
      <c r="D185" s="27"/>
      <c r="E185" s="27" t="str">
        <f t="shared" si="75"/>
        <v/>
      </c>
      <c r="F185" s="46"/>
      <c r="G185" s="46" t="str">
        <f>IF(B185=0,"",IF(B185="","",IF(B185&gt;0,"s","")))</f>
        <v/>
      </c>
    </row>
    <row r="186" spans="1:7" s="47" customFormat="1" ht="17.25" hidden="1" customHeight="1" x14ac:dyDescent="0.3">
      <c r="A186" s="40">
        <v>46661</v>
      </c>
      <c r="B186" s="27"/>
      <c r="C186" s="27" t="str">
        <f t="shared" si="74"/>
        <v/>
      </c>
      <c r="D186" s="27"/>
      <c r="E186" s="27" t="str">
        <f t="shared" si="75"/>
        <v/>
      </c>
      <c r="F186" s="46"/>
      <c r="G186" s="46" t="str">
        <f>IF(B186=0,"",IF(B186="","",IF(B186&gt;0,"o","")))</f>
        <v/>
      </c>
    </row>
    <row r="187" spans="1:7" ht="17.25" hidden="1" customHeight="1" x14ac:dyDescent="0.3">
      <c r="A187" s="40">
        <v>46692</v>
      </c>
      <c r="B187" s="27"/>
      <c r="C187" s="27" t="str">
        <f t="shared" si="74"/>
        <v/>
      </c>
      <c r="D187" s="27"/>
      <c r="E187" s="27" t="str">
        <f t="shared" si="75"/>
        <v/>
      </c>
      <c r="G187" s="36" t="str">
        <f>IF(B187=0,"",IF(B187="","",IF(B187&gt;0,"n","")))</f>
        <v/>
      </c>
    </row>
    <row r="188" spans="1:7" ht="17.25" hidden="1" customHeight="1" x14ac:dyDescent="0.3">
      <c r="A188" s="41">
        <v>46722</v>
      </c>
      <c r="B188" s="28"/>
      <c r="C188" s="28" t="str">
        <f t="shared" si="74"/>
        <v/>
      </c>
      <c r="D188" s="28"/>
      <c r="E188" s="28" t="str">
        <f t="shared" si="75"/>
        <v/>
      </c>
      <c r="G188" s="36" t="str">
        <f>IF(B188=0,"",IF(B188="","",IF(B188&gt;0,"d","")))</f>
        <v/>
      </c>
    </row>
    <row r="189" spans="1:7" ht="17.25" hidden="1" customHeight="1" x14ac:dyDescent="0.3">
      <c r="A189" s="42">
        <v>46753</v>
      </c>
      <c r="B189" s="29"/>
      <c r="C189" s="29" t="str">
        <f t="shared" si="74"/>
        <v/>
      </c>
      <c r="D189" s="30"/>
      <c r="E189" s="30" t="str">
        <f t="shared" si="75"/>
        <v/>
      </c>
      <c r="G189" s="36" t="str">
        <f>IF(B189=0,"",IF(B189="","",IF(B189&gt;0,G177+1,"")))</f>
        <v/>
      </c>
    </row>
    <row r="190" spans="1:7" ht="17.25" hidden="1" customHeight="1" x14ac:dyDescent="0.3">
      <c r="A190" s="43">
        <v>46784</v>
      </c>
      <c r="B190" s="31"/>
      <c r="C190" s="31" t="str">
        <f t="shared" si="74"/>
        <v/>
      </c>
      <c r="D190" s="32"/>
      <c r="E190" s="32" t="str">
        <f t="shared" si="75"/>
        <v/>
      </c>
      <c r="G190" s="36" t="str">
        <f>IF(B190=0,"",IF(B190="","",IF(B190&gt;0,"f","")))</f>
        <v/>
      </c>
    </row>
    <row r="191" spans="1:7" ht="17.25" hidden="1" customHeight="1" x14ac:dyDescent="0.3">
      <c r="A191" s="43">
        <v>46813</v>
      </c>
      <c r="B191" s="31"/>
      <c r="C191" s="31" t="str">
        <f t="shared" si="74"/>
        <v/>
      </c>
      <c r="D191" s="32"/>
      <c r="E191" s="32" t="str">
        <f t="shared" si="75"/>
        <v/>
      </c>
      <c r="G191" s="36" t="str">
        <f>IF(B191=0,"",IF(B191="","",IF(B191&gt;0,"m","")))</f>
        <v/>
      </c>
    </row>
    <row r="192" spans="1:7" ht="17.25" hidden="1" customHeight="1" x14ac:dyDescent="0.3">
      <c r="A192" s="43">
        <v>46844</v>
      </c>
      <c r="B192" s="31"/>
      <c r="C192" s="31" t="str">
        <f t="shared" si="74"/>
        <v/>
      </c>
      <c r="D192" s="32"/>
      <c r="E192" s="32" t="str">
        <f t="shared" si="75"/>
        <v/>
      </c>
      <c r="G192" s="36" t="str">
        <f>IF(B192=0,"",IF(B192="","",IF(B192&gt;0,"a","")))</f>
        <v/>
      </c>
    </row>
    <row r="193" spans="1:8" ht="17.25" hidden="1" customHeight="1" x14ac:dyDescent="0.3">
      <c r="A193" s="43">
        <v>46874</v>
      </c>
      <c r="B193" s="31"/>
      <c r="C193" s="31" t="str">
        <f t="shared" si="74"/>
        <v/>
      </c>
      <c r="D193" s="32"/>
      <c r="E193" s="32" t="str">
        <f t="shared" si="75"/>
        <v/>
      </c>
      <c r="G193" s="36" t="str">
        <f>IF(B193=0,"",IF(B193="","",IF(B193&gt;0,"m","")))</f>
        <v/>
      </c>
    </row>
    <row r="194" spans="1:8" ht="17.25" hidden="1" customHeight="1" x14ac:dyDescent="0.3">
      <c r="A194" s="43">
        <v>46905</v>
      </c>
      <c r="B194" s="31"/>
      <c r="C194" s="31" t="str">
        <f t="shared" si="74"/>
        <v/>
      </c>
      <c r="D194" s="32"/>
      <c r="E194" s="32" t="str">
        <f t="shared" si="75"/>
        <v/>
      </c>
      <c r="G194" s="36" t="str">
        <f>IF(B194=0,"",IF(B194="","",IF(B194&gt;0,"j","")))</f>
        <v/>
      </c>
    </row>
    <row r="195" spans="1:8" ht="17.25" hidden="1" customHeight="1" x14ac:dyDescent="0.3">
      <c r="A195" s="43">
        <v>46935</v>
      </c>
      <c r="B195" s="31"/>
      <c r="C195" s="31" t="str">
        <f t="shared" si="74"/>
        <v/>
      </c>
      <c r="D195" s="32"/>
      <c r="E195" s="32" t="str">
        <f t="shared" si="75"/>
        <v/>
      </c>
      <c r="G195" s="36" t="str">
        <f>IF(B195=0,"",IF(B195="","",IF(B195&gt;0,"j","")))</f>
        <v/>
      </c>
    </row>
    <row r="196" spans="1:8" ht="17.25" hidden="1" customHeight="1" x14ac:dyDescent="0.3">
      <c r="A196" s="43">
        <v>46966</v>
      </c>
      <c r="B196" s="31"/>
      <c r="C196" s="31" t="str">
        <f t="shared" si="74"/>
        <v/>
      </c>
      <c r="D196" s="32"/>
      <c r="E196" s="32" t="str">
        <f t="shared" si="75"/>
        <v/>
      </c>
      <c r="G196" s="36" t="str">
        <f>IF(B196=0,"",IF(B196="","",IF(B196&gt;0,"a","")))</f>
        <v/>
      </c>
    </row>
    <row r="197" spans="1:8" ht="17.25" hidden="1" customHeight="1" x14ac:dyDescent="0.3">
      <c r="A197" s="43">
        <v>46997</v>
      </c>
      <c r="B197" s="31"/>
      <c r="C197" s="31" t="str">
        <f t="shared" si="74"/>
        <v/>
      </c>
      <c r="D197" s="32"/>
      <c r="E197" s="32" t="str">
        <f t="shared" si="75"/>
        <v/>
      </c>
      <c r="G197" s="36" t="str">
        <f>IF(B197=0,"",IF(B197="","",IF(B197&gt;0,"s","")))</f>
        <v/>
      </c>
    </row>
    <row r="198" spans="1:8" ht="17.25" hidden="1" customHeight="1" x14ac:dyDescent="0.3">
      <c r="A198" s="43">
        <v>47027</v>
      </c>
      <c r="B198" s="31"/>
      <c r="C198" s="31" t="str">
        <f t="shared" si="74"/>
        <v/>
      </c>
      <c r="D198" s="32"/>
      <c r="E198" s="32" t="str">
        <f t="shared" si="75"/>
        <v/>
      </c>
      <c r="G198" s="36" t="str">
        <f>IF(B198=0,"",IF(B198="","",IF(B198&gt;0,"o","")))</f>
        <v/>
      </c>
    </row>
    <row r="199" spans="1:8" ht="17.25" hidden="1" customHeight="1" x14ac:dyDescent="0.3">
      <c r="A199" s="43">
        <v>47058</v>
      </c>
      <c r="B199" s="31"/>
      <c r="C199" s="31" t="str">
        <f t="shared" si="74"/>
        <v/>
      </c>
      <c r="D199" s="32"/>
      <c r="E199" s="32" t="str">
        <f t="shared" si="75"/>
        <v/>
      </c>
      <c r="G199" s="36" t="str">
        <f>IF(B199=0,"",IF(B199="","",IF(B199&gt;0,"n","")))</f>
        <v/>
      </c>
    </row>
    <row r="200" spans="1:8" ht="17.25" hidden="1" customHeight="1" x14ac:dyDescent="0.3">
      <c r="A200" s="44">
        <v>47088</v>
      </c>
      <c r="B200" s="33"/>
      <c r="C200" s="33" t="str">
        <f t="shared" si="74"/>
        <v/>
      </c>
      <c r="D200" s="34"/>
      <c r="E200" s="34" t="str">
        <f t="shared" si="75"/>
        <v/>
      </c>
      <c r="G200" s="36" t="str">
        <f>IF(B200=0,"",IF(B200="","",IF(B200&gt;0,"d","")))</f>
        <v/>
      </c>
    </row>
    <row r="201" spans="1:8" ht="17.25" hidden="1" customHeight="1" x14ac:dyDescent="0.3">
      <c r="A201" s="45">
        <v>47119</v>
      </c>
      <c r="B201" s="35"/>
      <c r="C201" s="35" t="str">
        <f t="shared" si="74"/>
        <v/>
      </c>
      <c r="D201" s="27"/>
      <c r="E201" s="27" t="str">
        <f t="shared" si="75"/>
        <v/>
      </c>
      <c r="G201" s="36" t="str">
        <f>IF(B201=0,"",IF(B201="","",IF(B201&gt;0,G189+1,"")))</f>
        <v/>
      </c>
    </row>
    <row r="202" spans="1:8" ht="17.25" hidden="1" customHeight="1" x14ac:dyDescent="0.3">
      <c r="A202" s="40">
        <v>47150</v>
      </c>
      <c r="B202" s="27"/>
      <c r="C202" s="27" t="str">
        <f t="shared" si="74"/>
        <v/>
      </c>
      <c r="D202" s="27"/>
      <c r="E202" s="27" t="str">
        <f t="shared" si="75"/>
        <v/>
      </c>
      <c r="G202" s="36" t="str">
        <f>IF(B202=0,"",IF(B202="","",IF(B202&gt;0,"f","")))</f>
        <v/>
      </c>
    </row>
    <row r="203" spans="1:8" ht="17.25" hidden="1" customHeight="1" x14ac:dyDescent="0.3">
      <c r="A203" s="40">
        <v>47178</v>
      </c>
      <c r="B203" s="27"/>
      <c r="C203" s="27" t="str">
        <f t="shared" si="74"/>
        <v/>
      </c>
      <c r="D203" s="27"/>
      <c r="E203" s="27" t="str">
        <f t="shared" si="75"/>
        <v/>
      </c>
      <c r="G203" s="36" t="str">
        <f>IF(B203=0,"",IF(B203="","",IF(B203&gt;0,"m","")))</f>
        <v/>
      </c>
    </row>
    <row r="204" spans="1:8" ht="17.25" hidden="1" customHeight="1" x14ac:dyDescent="0.3">
      <c r="A204" s="40">
        <v>47209</v>
      </c>
      <c r="B204" s="27"/>
      <c r="C204" s="27" t="str">
        <f t="shared" si="74"/>
        <v/>
      </c>
      <c r="D204" s="27"/>
      <c r="E204" s="27" t="str">
        <f t="shared" si="75"/>
        <v/>
      </c>
      <c r="G204" s="36" t="str">
        <f>IF(B204=0,"",IF(B204="","",IF(B204&gt;0,"a","")))</f>
        <v/>
      </c>
    </row>
    <row r="205" spans="1:8" ht="17.25" hidden="1" customHeight="1" x14ac:dyDescent="0.3">
      <c r="A205" s="40">
        <v>47239</v>
      </c>
      <c r="B205" s="27"/>
      <c r="C205" s="27" t="str">
        <f t="shared" si="74"/>
        <v/>
      </c>
      <c r="D205" s="27"/>
      <c r="E205" s="27" t="str">
        <f t="shared" si="75"/>
        <v/>
      </c>
      <c r="G205" s="36" t="str">
        <f>IF(B205=0,"",IF(B205="","",IF(B205&gt;0,"m","")))</f>
        <v/>
      </c>
      <c r="H205" s="23" t="s">
        <v>4</v>
      </c>
    </row>
    <row r="206" spans="1:8" ht="15" hidden="1" customHeight="1" x14ac:dyDescent="0.3">
      <c r="A206" s="40">
        <v>47270</v>
      </c>
      <c r="B206" s="27"/>
      <c r="C206" s="27" t="str">
        <f t="shared" si="74"/>
        <v/>
      </c>
      <c r="D206" s="27"/>
      <c r="E206" s="27" t="str">
        <f t="shared" si="75"/>
        <v/>
      </c>
      <c r="G206" s="36" t="str">
        <f>IF(B206=0,"",IF(B206="","",IF(B206&gt;0,"j","")))</f>
        <v/>
      </c>
      <c r="H206" s="23" t="s">
        <v>6</v>
      </c>
    </row>
    <row r="207" spans="1:8" ht="17.25" hidden="1" customHeight="1" x14ac:dyDescent="0.3">
      <c r="A207" s="40">
        <v>47300</v>
      </c>
      <c r="B207" s="27"/>
      <c r="C207" s="27" t="str">
        <f t="shared" si="74"/>
        <v/>
      </c>
      <c r="D207" s="27"/>
      <c r="E207" s="27" t="str">
        <f t="shared" si="75"/>
        <v/>
      </c>
      <c r="G207" s="36" t="str">
        <f>IF(B207=0,"",IF(B207="","",IF(B207&gt;0,"j","")))</f>
        <v/>
      </c>
      <c r="H207" s="23" t="s">
        <v>6</v>
      </c>
    </row>
    <row r="208" spans="1:8" ht="15" hidden="1" customHeight="1" x14ac:dyDescent="0.3">
      <c r="A208" s="40">
        <v>47331</v>
      </c>
      <c r="B208" s="27"/>
      <c r="C208" s="27" t="str">
        <f t="shared" si="74"/>
        <v/>
      </c>
      <c r="D208" s="27"/>
      <c r="E208" s="27" t="str">
        <f t="shared" si="75"/>
        <v/>
      </c>
      <c r="G208" s="36" t="str">
        <f>IF(B208=0,"",IF(B208="","",IF(B208&gt;0,"a","")))</f>
        <v/>
      </c>
      <c r="H208" s="23" t="s">
        <v>5</v>
      </c>
    </row>
    <row r="209" spans="1:8" ht="17.25" hidden="1" customHeight="1" x14ac:dyDescent="0.3">
      <c r="A209" s="40">
        <v>47362</v>
      </c>
      <c r="B209" s="27"/>
      <c r="C209" s="27" t="str">
        <f t="shared" si="74"/>
        <v/>
      </c>
      <c r="D209" s="27"/>
      <c r="E209" s="27" t="str">
        <f t="shared" si="75"/>
        <v/>
      </c>
      <c r="G209" s="36" t="str">
        <f>IF(B209=0,"",IF(B209="","",IF(B209&gt;0,"s","")))</f>
        <v/>
      </c>
      <c r="H209" s="23" t="s">
        <v>7</v>
      </c>
    </row>
    <row r="210" spans="1:8" ht="15" hidden="1" customHeight="1" x14ac:dyDescent="0.3">
      <c r="A210" s="40">
        <v>47392</v>
      </c>
      <c r="B210" s="27"/>
      <c r="C210" s="27" t="str">
        <f t="shared" si="74"/>
        <v/>
      </c>
      <c r="D210" s="27"/>
      <c r="E210" s="27" t="str">
        <f t="shared" si="75"/>
        <v/>
      </c>
      <c r="G210" s="36" t="str">
        <f>IF(B210=0,"",IF(B210="","",IF(B210&gt;0,"o","")))</f>
        <v/>
      </c>
      <c r="H210" s="23" t="s">
        <v>8</v>
      </c>
    </row>
    <row r="211" spans="1:8" ht="17.25" hidden="1" customHeight="1" x14ac:dyDescent="0.3">
      <c r="A211" s="40">
        <v>47423</v>
      </c>
      <c r="B211" s="27"/>
      <c r="C211" s="27" t="str">
        <f t="shared" si="74"/>
        <v/>
      </c>
      <c r="D211" s="27"/>
      <c r="E211" s="27" t="str">
        <f t="shared" si="75"/>
        <v/>
      </c>
      <c r="G211" s="36" t="str">
        <f>IF(B211=0,"",IF(B211="","",IF(B211&gt;0,"n","")))</f>
        <v/>
      </c>
      <c r="H211" s="23" t="s">
        <v>9</v>
      </c>
    </row>
    <row r="212" spans="1:8" ht="15" hidden="1" customHeight="1" x14ac:dyDescent="0.3">
      <c r="A212" s="41">
        <v>47453</v>
      </c>
      <c r="B212" s="28"/>
      <c r="C212" s="28" t="str">
        <f t="shared" si="74"/>
        <v/>
      </c>
      <c r="D212" s="28"/>
      <c r="E212" s="28" t="str">
        <f t="shared" si="75"/>
        <v/>
      </c>
      <c r="G212" s="36" t="str">
        <f>IF(B212=0,"",IF(B212="","",IF(B212&gt;0,"d","")))</f>
        <v/>
      </c>
      <c r="H212" s="23" t="s">
        <v>10</v>
      </c>
    </row>
    <row r="213" spans="1:8" ht="15" hidden="1" customHeight="1" x14ac:dyDescent="0.3">
      <c r="A213" s="42">
        <v>47484</v>
      </c>
      <c r="B213" s="29"/>
      <c r="C213" s="29" t="str">
        <f t="shared" ref="C213:C276" si="76">IFERROR(IF(B213/B201*100-100=-100,"",B213/B201*100-100),"")</f>
        <v/>
      </c>
      <c r="D213" s="30"/>
      <c r="E213" s="30" t="str">
        <f t="shared" si="75"/>
        <v/>
      </c>
      <c r="G213" s="36" t="str">
        <f>IF(B213=0,"",IF(B213="","",IF(B213&gt;0,G201+1,"")))</f>
        <v/>
      </c>
    </row>
    <row r="214" spans="1:8" ht="15" hidden="1" customHeight="1" x14ac:dyDescent="0.3">
      <c r="A214" s="43">
        <v>47515</v>
      </c>
      <c r="B214" s="31"/>
      <c r="C214" s="31" t="str">
        <f t="shared" si="76"/>
        <v/>
      </c>
      <c r="D214" s="32"/>
      <c r="E214" s="32" t="str">
        <f t="shared" ref="E214:E277" si="77">IFERROR(IF(D214/D202*100-100=-100,"",D214/D202*100-100),"")</f>
        <v/>
      </c>
      <c r="G214" s="36" t="str">
        <f>IF(B214=0,"",IF(B214="","",IF(B214&gt;0,"f","")))</f>
        <v/>
      </c>
    </row>
    <row r="215" spans="1:8" s="22" customFormat="1" ht="15" hidden="1" customHeight="1" x14ac:dyDescent="0.35">
      <c r="A215" s="43">
        <v>47543</v>
      </c>
      <c r="B215" s="31"/>
      <c r="C215" s="31" t="str">
        <f t="shared" si="76"/>
        <v/>
      </c>
      <c r="D215" s="32"/>
      <c r="E215" s="32" t="str">
        <f t="shared" si="77"/>
        <v/>
      </c>
      <c r="F215" s="37"/>
      <c r="G215" s="37" t="str">
        <f>IF(B215=0,"",IF(B215="","",IF(B215&gt;0,"m","")))</f>
        <v/>
      </c>
    </row>
    <row r="216" spans="1:8" s="22" customFormat="1" ht="15" hidden="1" customHeight="1" x14ac:dyDescent="0.35">
      <c r="A216" s="43">
        <v>47574</v>
      </c>
      <c r="B216" s="31"/>
      <c r="C216" s="31" t="str">
        <f t="shared" si="76"/>
        <v/>
      </c>
      <c r="D216" s="32"/>
      <c r="E216" s="32" t="str">
        <f t="shared" si="77"/>
        <v/>
      </c>
      <c r="F216" s="37"/>
      <c r="G216" s="37" t="str">
        <f>IF(B216=0,"",IF(B216="","",IF(B216&gt;0,"a","")))</f>
        <v/>
      </c>
    </row>
    <row r="217" spans="1:8" ht="15" hidden="1" customHeight="1" x14ac:dyDescent="0.3">
      <c r="A217" s="43">
        <v>47604</v>
      </c>
      <c r="B217" s="31"/>
      <c r="C217" s="31" t="str">
        <f t="shared" si="76"/>
        <v/>
      </c>
      <c r="D217" s="32"/>
      <c r="E217" s="32" t="str">
        <f t="shared" si="77"/>
        <v/>
      </c>
      <c r="G217" s="36" t="str">
        <f>IF(B217=0,"",IF(B217="","",IF(B217&gt;0,"m","")))</f>
        <v/>
      </c>
    </row>
    <row r="218" spans="1:8" ht="15" hidden="1" customHeight="1" x14ac:dyDescent="0.3">
      <c r="A218" s="43">
        <v>47635</v>
      </c>
      <c r="B218" s="31"/>
      <c r="C218" s="31" t="str">
        <f t="shared" si="76"/>
        <v/>
      </c>
      <c r="D218" s="32"/>
      <c r="E218" s="32" t="str">
        <f t="shared" si="77"/>
        <v/>
      </c>
      <c r="G218" s="36" t="str">
        <f>IF(B218=0,"",IF(B218="","",IF(B218&gt;0,"j","")))</f>
        <v/>
      </c>
    </row>
    <row r="219" spans="1:8" ht="15" hidden="1" customHeight="1" x14ac:dyDescent="0.3">
      <c r="A219" s="43">
        <v>47665</v>
      </c>
      <c r="B219" s="31"/>
      <c r="C219" s="31" t="str">
        <f t="shared" si="76"/>
        <v/>
      </c>
      <c r="D219" s="32"/>
      <c r="E219" s="32" t="str">
        <f t="shared" si="77"/>
        <v/>
      </c>
      <c r="G219" s="36" t="str">
        <f>IF(B219=0,"",IF(B219="","",IF(B219&gt;0,"j","")))</f>
        <v/>
      </c>
    </row>
    <row r="220" spans="1:8" ht="15" hidden="1" customHeight="1" x14ac:dyDescent="0.3">
      <c r="A220" s="43">
        <v>47696</v>
      </c>
      <c r="B220" s="31"/>
      <c r="C220" s="31" t="str">
        <f t="shared" si="76"/>
        <v/>
      </c>
      <c r="D220" s="32"/>
      <c r="E220" s="32" t="str">
        <f t="shared" si="77"/>
        <v/>
      </c>
      <c r="G220" s="36" t="str">
        <f>IF(B220=0,"",IF(B220="","",IF(B220&gt;0,"a","")))</f>
        <v/>
      </c>
    </row>
    <row r="221" spans="1:8" ht="15" hidden="1" customHeight="1" x14ac:dyDescent="0.3">
      <c r="A221" s="43">
        <v>47727</v>
      </c>
      <c r="B221" s="31"/>
      <c r="C221" s="31" t="str">
        <f t="shared" si="76"/>
        <v/>
      </c>
      <c r="D221" s="32"/>
      <c r="E221" s="32" t="str">
        <f t="shared" si="77"/>
        <v/>
      </c>
      <c r="G221" s="36" t="str">
        <f>IF(B221=0,"",IF(B221="","",IF(B221&gt;0,"s","")))</f>
        <v/>
      </c>
    </row>
    <row r="222" spans="1:8" ht="15" hidden="1" customHeight="1" x14ac:dyDescent="0.3">
      <c r="A222" s="43">
        <v>47757</v>
      </c>
      <c r="B222" s="31"/>
      <c r="C222" s="31" t="str">
        <f t="shared" si="76"/>
        <v/>
      </c>
      <c r="D222" s="32"/>
      <c r="E222" s="32" t="str">
        <f t="shared" si="77"/>
        <v/>
      </c>
      <c r="G222" s="36" t="str">
        <f>IF(B222=0,"",IF(B222="","",IF(B222&gt;0,"o","")))</f>
        <v/>
      </c>
    </row>
    <row r="223" spans="1:8" ht="15" hidden="1" customHeight="1" x14ac:dyDescent="0.3">
      <c r="A223" s="43">
        <v>47788</v>
      </c>
      <c r="B223" s="31"/>
      <c r="C223" s="31" t="str">
        <f t="shared" si="76"/>
        <v/>
      </c>
      <c r="D223" s="32"/>
      <c r="E223" s="32" t="str">
        <f t="shared" si="77"/>
        <v/>
      </c>
      <c r="G223" s="36" t="str">
        <f>IF(B223=0,"",IF(B223="","",IF(B223&gt;0,"n","")))</f>
        <v/>
      </c>
    </row>
    <row r="224" spans="1:8" ht="15" hidden="1" customHeight="1" x14ac:dyDescent="0.3">
      <c r="A224" s="44">
        <v>47818</v>
      </c>
      <c r="B224" s="33"/>
      <c r="C224" s="33" t="str">
        <f t="shared" si="76"/>
        <v/>
      </c>
      <c r="D224" s="34"/>
      <c r="E224" s="34" t="str">
        <f t="shared" si="77"/>
        <v/>
      </c>
      <c r="G224" s="36" t="str">
        <f>IF(B224=0,"",IF(B224="","",IF(B224&gt;0,"d","")))</f>
        <v/>
      </c>
    </row>
    <row r="225" spans="1:7" ht="15" hidden="1" customHeight="1" x14ac:dyDescent="0.3">
      <c r="A225" s="45">
        <v>47849</v>
      </c>
      <c r="B225" s="35"/>
      <c r="C225" s="35" t="str">
        <f t="shared" si="76"/>
        <v/>
      </c>
      <c r="D225" s="27"/>
      <c r="E225" s="27" t="str">
        <f t="shared" si="77"/>
        <v/>
      </c>
      <c r="G225" s="36" t="str">
        <f>IF(B225=0,"",IF(B225="","",IF(B225&gt;0,G213+1,"")))</f>
        <v/>
      </c>
    </row>
    <row r="226" spans="1:7" ht="15" hidden="1" customHeight="1" x14ac:dyDescent="0.3">
      <c r="A226" s="40">
        <v>47880</v>
      </c>
      <c r="B226" s="27"/>
      <c r="C226" s="27" t="str">
        <f t="shared" si="76"/>
        <v/>
      </c>
      <c r="D226" s="27"/>
      <c r="E226" s="27" t="str">
        <f t="shared" si="77"/>
        <v/>
      </c>
      <c r="G226" s="36" t="str">
        <f>IF(B226=0,"",IF(B226="","",IF(B226&gt;0,"f","")))</f>
        <v/>
      </c>
    </row>
    <row r="227" spans="1:7" ht="15" hidden="1" customHeight="1" x14ac:dyDescent="0.35">
      <c r="A227" s="40">
        <v>47908</v>
      </c>
      <c r="B227" s="27"/>
      <c r="C227" s="27" t="str">
        <f t="shared" si="76"/>
        <v/>
      </c>
      <c r="D227" s="27"/>
      <c r="E227" s="27" t="str">
        <f t="shared" si="77"/>
        <v/>
      </c>
      <c r="G227" s="37" t="str">
        <f>IF(B227=0,"",IF(B227="","",IF(B227&gt;0,"m","")))</f>
        <v/>
      </c>
    </row>
    <row r="228" spans="1:7" ht="15" hidden="1" customHeight="1" x14ac:dyDescent="0.35">
      <c r="A228" s="40">
        <v>47939</v>
      </c>
      <c r="B228" s="27"/>
      <c r="C228" s="27" t="str">
        <f t="shared" si="76"/>
        <v/>
      </c>
      <c r="D228" s="27"/>
      <c r="E228" s="27" t="str">
        <f t="shared" si="77"/>
        <v/>
      </c>
      <c r="G228" s="37" t="str">
        <f>IF(B228=0,"",IF(B228="","",IF(B228&gt;0,"a","")))</f>
        <v/>
      </c>
    </row>
    <row r="229" spans="1:7" ht="15" hidden="1" customHeight="1" x14ac:dyDescent="0.3">
      <c r="A229" s="40">
        <v>47969</v>
      </c>
      <c r="B229" s="27"/>
      <c r="C229" s="27" t="str">
        <f t="shared" si="76"/>
        <v/>
      </c>
      <c r="D229" s="27"/>
      <c r="E229" s="27" t="str">
        <f t="shared" si="77"/>
        <v/>
      </c>
      <c r="G229" s="36" t="str">
        <f>IF(B229=0,"",IF(B229="","",IF(B229&gt;0,"m","")))</f>
        <v/>
      </c>
    </row>
    <row r="230" spans="1:7" ht="15" hidden="1" customHeight="1" x14ac:dyDescent="0.3">
      <c r="A230" s="40">
        <v>48000</v>
      </c>
      <c r="B230" s="27"/>
      <c r="C230" s="27" t="str">
        <f t="shared" si="76"/>
        <v/>
      </c>
      <c r="D230" s="27"/>
      <c r="E230" s="27" t="str">
        <f t="shared" si="77"/>
        <v/>
      </c>
      <c r="G230" s="36" t="str">
        <f>IF(B230=0,"",IF(B230="","",IF(B230&gt;0,"j","")))</f>
        <v/>
      </c>
    </row>
    <row r="231" spans="1:7" ht="15" hidden="1" customHeight="1" x14ac:dyDescent="0.3">
      <c r="A231" s="40">
        <v>48030</v>
      </c>
      <c r="B231" s="27"/>
      <c r="C231" s="27" t="str">
        <f t="shared" si="76"/>
        <v/>
      </c>
      <c r="D231" s="27"/>
      <c r="E231" s="27" t="str">
        <f t="shared" si="77"/>
        <v/>
      </c>
      <c r="G231" s="36" t="str">
        <f>IF(B231=0,"",IF(B231="","",IF(B231&gt;0,"j","")))</f>
        <v/>
      </c>
    </row>
    <row r="232" spans="1:7" ht="15" hidden="1" customHeight="1" x14ac:dyDescent="0.3">
      <c r="A232" s="40">
        <v>48061</v>
      </c>
      <c r="B232" s="27"/>
      <c r="C232" s="27" t="str">
        <f t="shared" si="76"/>
        <v/>
      </c>
      <c r="D232" s="27"/>
      <c r="E232" s="27" t="str">
        <f t="shared" si="77"/>
        <v/>
      </c>
      <c r="G232" s="36" t="str">
        <f>IF(B232=0,"",IF(B232="","",IF(B232&gt;0,"a","")))</f>
        <v/>
      </c>
    </row>
    <row r="233" spans="1:7" ht="15" hidden="1" customHeight="1" x14ac:dyDescent="0.3">
      <c r="A233" s="40">
        <v>48092</v>
      </c>
      <c r="B233" s="27"/>
      <c r="C233" s="27" t="str">
        <f t="shared" si="76"/>
        <v/>
      </c>
      <c r="D233" s="27"/>
      <c r="E233" s="27" t="str">
        <f t="shared" si="77"/>
        <v/>
      </c>
      <c r="G233" s="36" t="str">
        <f>IF(B233=0,"",IF(B233="","",IF(B233&gt;0,"s","")))</f>
        <v/>
      </c>
    </row>
    <row r="234" spans="1:7" ht="15" hidden="1" customHeight="1" x14ac:dyDescent="0.3">
      <c r="A234" s="40">
        <v>48122</v>
      </c>
      <c r="B234" s="27"/>
      <c r="C234" s="27" t="str">
        <f t="shared" si="76"/>
        <v/>
      </c>
      <c r="D234" s="27"/>
      <c r="E234" s="27" t="str">
        <f t="shared" si="77"/>
        <v/>
      </c>
      <c r="G234" s="36" t="str">
        <f>IF(B234=0,"",IF(B234="","",IF(B234&gt;0,"o","")))</f>
        <v/>
      </c>
    </row>
    <row r="235" spans="1:7" ht="15" hidden="1" customHeight="1" x14ac:dyDescent="0.3">
      <c r="A235" s="40">
        <v>48153</v>
      </c>
      <c r="B235" s="27"/>
      <c r="C235" s="27" t="str">
        <f t="shared" si="76"/>
        <v/>
      </c>
      <c r="D235" s="27"/>
      <c r="E235" s="27" t="str">
        <f t="shared" si="77"/>
        <v/>
      </c>
      <c r="G235" s="36" t="str">
        <f>IF(B235=0,"",IF(B235="","",IF(B235&gt;0,"n","")))</f>
        <v/>
      </c>
    </row>
    <row r="236" spans="1:7" ht="15" hidden="1" customHeight="1" x14ac:dyDescent="0.3">
      <c r="A236" s="41">
        <v>48183</v>
      </c>
      <c r="B236" s="28"/>
      <c r="C236" s="28" t="str">
        <f t="shared" si="76"/>
        <v/>
      </c>
      <c r="D236" s="28"/>
      <c r="E236" s="28" t="str">
        <f t="shared" si="77"/>
        <v/>
      </c>
      <c r="G236" s="36" t="str">
        <f>IF(B236=0,"",IF(B236="","",IF(B236&gt;0,"d","")))</f>
        <v/>
      </c>
    </row>
    <row r="237" spans="1:7" ht="15" hidden="1" customHeight="1" x14ac:dyDescent="0.3">
      <c r="A237" s="42">
        <v>48214</v>
      </c>
      <c r="B237" s="29"/>
      <c r="C237" s="29" t="str">
        <f t="shared" si="76"/>
        <v/>
      </c>
      <c r="D237" s="30"/>
      <c r="E237" s="30" t="str">
        <f t="shared" si="77"/>
        <v/>
      </c>
    </row>
    <row r="238" spans="1:7" ht="17.25" hidden="1" customHeight="1" x14ac:dyDescent="0.3">
      <c r="A238" s="43">
        <v>48245</v>
      </c>
      <c r="B238" s="31"/>
      <c r="C238" s="31" t="str">
        <f t="shared" si="76"/>
        <v/>
      </c>
      <c r="D238" s="32"/>
      <c r="E238" s="32" t="str">
        <f t="shared" si="77"/>
        <v/>
      </c>
    </row>
    <row r="239" spans="1:7" ht="17.25" hidden="1" customHeight="1" x14ac:dyDescent="0.3">
      <c r="A239" s="43">
        <v>48274</v>
      </c>
      <c r="B239" s="31"/>
      <c r="C239" s="31" t="str">
        <f t="shared" si="76"/>
        <v/>
      </c>
      <c r="D239" s="32"/>
      <c r="E239" s="32" t="str">
        <f t="shared" si="77"/>
        <v/>
      </c>
    </row>
    <row r="240" spans="1:7" ht="17.25" hidden="1" customHeight="1" x14ac:dyDescent="0.3">
      <c r="A240" s="43">
        <v>48305</v>
      </c>
      <c r="B240" s="31"/>
      <c r="C240" s="31" t="str">
        <f t="shared" si="76"/>
        <v/>
      </c>
      <c r="D240" s="32"/>
      <c r="E240" s="32" t="str">
        <f t="shared" si="77"/>
        <v/>
      </c>
    </row>
    <row r="241" spans="1:5" ht="17.25" hidden="1" customHeight="1" x14ac:dyDescent="0.3">
      <c r="A241" s="43">
        <v>48335</v>
      </c>
      <c r="B241" s="31"/>
      <c r="C241" s="31" t="str">
        <f t="shared" si="76"/>
        <v/>
      </c>
      <c r="D241" s="32"/>
      <c r="E241" s="32" t="str">
        <f t="shared" si="77"/>
        <v/>
      </c>
    </row>
    <row r="242" spans="1:5" ht="17.25" hidden="1" customHeight="1" x14ac:dyDescent="0.3">
      <c r="A242" s="43">
        <v>48366</v>
      </c>
      <c r="B242" s="31"/>
      <c r="C242" s="31" t="str">
        <f t="shared" si="76"/>
        <v/>
      </c>
      <c r="D242" s="32"/>
      <c r="E242" s="32" t="str">
        <f t="shared" si="77"/>
        <v/>
      </c>
    </row>
    <row r="243" spans="1:5" ht="17.25" hidden="1" customHeight="1" x14ac:dyDescent="0.3">
      <c r="A243" s="43">
        <v>48396</v>
      </c>
      <c r="B243" s="31"/>
      <c r="C243" s="31" t="str">
        <f t="shared" si="76"/>
        <v/>
      </c>
      <c r="D243" s="32"/>
      <c r="E243" s="32" t="str">
        <f t="shared" si="77"/>
        <v/>
      </c>
    </row>
    <row r="244" spans="1:5" ht="17.25" hidden="1" customHeight="1" x14ac:dyDescent="0.3">
      <c r="A244" s="43">
        <v>48427</v>
      </c>
      <c r="B244" s="31"/>
      <c r="C244" s="31" t="str">
        <f t="shared" si="76"/>
        <v/>
      </c>
      <c r="D244" s="32"/>
      <c r="E244" s="32" t="str">
        <f t="shared" si="77"/>
        <v/>
      </c>
    </row>
    <row r="245" spans="1:5" ht="17.25" hidden="1" customHeight="1" x14ac:dyDescent="0.3">
      <c r="A245" s="43">
        <v>48458</v>
      </c>
      <c r="B245" s="31"/>
      <c r="C245" s="31" t="str">
        <f t="shared" si="76"/>
        <v/>
      </c>
      <c r="D245" s="32"/>
      <c r="E245" s="32" t="str">
        <f t="shared" si="77"/>
        <v/>
      </c>
    </row>
    <row r="246" spans="1:5" ht="17.25" hidden="1" customHeight="1" x14ac:dyDescent="0.3">
      <c r="A246" s="43">
        <v>48488</v>
      </c>
      <c r="B246" s="31"/>
      <c r="C246" s="31" t="str">
        <f t="shared" si="76"/>
        <v/>
      </c>
      <c r="D246" s="32"/>
      <c r="E246" s="32" t="str">
        <f t="shared" si="77"/>
        <v/>
      </c>
    </row>
    <row r="247" spans="1:5" ht="17.25" hidden="1" customHeight="1" x14ac:dyDescent="0.3">
      <c r="A247" s="43">
        <v>48519</v>
      </c>
      <c r="B247" s="31"/>
      <c r="C247" s="31" t="str">
        <f t="shared" si="76"/>
        <v/>
      </c>
      <c r="D247" s="32"/>
      <c r="E247" s="32" t="str">
        <f t="shared" si="77"/>
        <v/>
      </c>
    </row>
    <row r="248" spans="1:5" ht="17.25" hidden="1" customHeight="1" x14ac:dyDescent="0.3">
      <c r="A248" s="44">
        <v>48549</v>
      </c>
      <c r="B248" s="33"/>
      <c r="C248" s="33" t="str">
        <f t="shared" si="76"/>
        <v/>
      </c>
      <c r="D248" s="34"/>
      <c r="E248" s="34" t="str">
        <f t="shared" si="77"/>
        <v/>
      </c>
    </row>
    <row r="249" spans="1:5" ht="17.25" hidden="1" customHeight="1" x14ac:dyDescent="0.3">
      <c r="A249" s="45">
        <v>48580</v>
      </c>
      <c r="B249" s="35"/>
      <c r="C249" s="35" t="str">
        <f t="shared" si="76"/>
        <v/>
      </c>
      <c r="D249" s="27"/>
      <c r="E249" s="27" t="str">
        <f t="shared" si="77"/>
        <v/>
      </c>
    </row>
    <row r="250" spans="1:5" ht="17.25" hidden="1" customHeight="1" x14ac:dyDescent="0.3">
      <c r="A250" s="40">
        <v>48611</v>
      </c>
      <c r="B250" s="27"/>
      <c r="C250" s="27" t="str">
        <f t="shared" si="76"/>
        <v/>
      </c>
      <c r="D250" s="27"/>
      <c r="E250" s="27" t="str">
        <f t="shared" si="77"/>
        <v/>
      </c>
    </row>
    <row r="251" spans="1:5" ht="17.25" hidden="1" customHeight="1" x14ac:dyDescent="0.3">
      <c r="A251" s="40">
        <v>48639</v>
      </c>
      <c r="B251" s="27"/>
      <c r="C251" s="27" t="str">
        <f t="shared" si="76"/>
        <v/>
      </c>
      <c r="D251" s="27"/>
      <c r="E251" s="27" t="str">
        <f t="shared" si="77"/>
        <v/>
      </c>
    </row>
    <row r="252" spans="1:5" ht="17.25" hidden="1" customHeight="1" x14ac:dyDescent="0.3">
      <c r="A252" s="40">
        <v>48670</v>
      </c>
      <c r="B252" s="27"/>
      <c r="C252" s="27" t="str">
        <f t="shared" si="76"/>
        <v/>
      </c>
      <c r="D252" s="27"/>
      <c r="E252" s="27" t="str">
        <f t="shared" si="77"/>
        <v/>
      </c>
    </row>
    <row r="253" spans="1:5" ht="17.25" hidden="1" customHeight="1" x14ac:dyDescent="0.3">
      <c r="A253" s="40">
        <v>48700</v>
      </c>
      <c r="B253" s="27"/>
      <c r="C253" s="27" t="str">
        <f t="shared" si="76"/>
        <v/>
      </c>
      <c r="D253" s="27"/>
      <c r="E253" s="27" t="str">
        <f t="shared" si="77"/>
        <v/>
      </c>
    </row>
    <row r="254" spans="1:5" ht="17.25" hidden="1" customHeight="1" x14ac:dyDescent="0.3">
      <c r="A254" s="40">
        <v>48731</v>
      </c>
      <c r="B254" s="27"/>
      <c r="C254" s="27" t="str">
        <f t="shared" si="76"/>
        <v/>
      </c>
      <c r="D254" s="27"/>
      <c r="E254" s="27" t="str">
        <f t="shared" si="77"/>
        <v/>
      </c>
    </row>
    <row r="255" spans="1:5" ht="17.25" hidden="1" customHeight="1" x14ac:dyDescent="0.3">
      <c r="A255" s="40">
        <v>48761</v>
      </c>
      <c r="B255" s="27"/>
      <c r="C255" s="27" t="str">
        <f t="shared" si="76"/>
        <v/>
      </c>
      <c r="D255" s="27"/>
      <c r="E255" s="27" t="str">
        <f t="shared" si="77"/>
        <v/>
      </c>
    </row>
    <row r="256" spans="1:5" ht="17.25" hidden="1" customHeight="1" x14ac:dyDescent="0.3">
      <c r="A256" s="40">
        <v>48792</v>
      </c>
      <c r="B256" s="27"/>
      <c r="C256" s="27" t="str">
        <f t="shared" si="76"/>
        <v/>
      </c>
      <c r="D256" s="27"/>
      <c r="E256" s="27" t="str">
        <f t="shared" si="77"/>
        <v/>
      </c>
    </row>
    <row r="257" spans="1:5" ht="17.25" hidden="1" customHeight="1" x14ac:dyDescent="0.3">
      <c r="A257" s="40">
        <v>48823</v>
      </c>
      <c r="B257" s="27"/>
      <c r="C257" s="27" t="str">
        <f t="shared" si="76"/>
        <v/>
      </c>
      <c r="D257" s="27"/>
      <c r="E257" s="27" t="str">
        <f t="shared" si="77"/>
        <v/>
      </c>
    </row>
    <row r="258" spans="1:5" ht="17.25" hidden="1" customHeight="1" x14ac:dyDescent="0.3">
      <c r="A258" s="40">
        <v>48853</v>
      </c>
      <c r="B258" s="27"/>
      <c r="C258" s="27" t="str">
        <f t="shared" si="76"/>
        <v/>
      </c>
      <c r="D258" s="27"/>
      <c r="E258" s="27" t="str">
        <f t="shared" si="77"/>
        <v/>
      </c>
    </row>
    <row r="259" spans="1:5" ht="17.25" hidden="1" customHeight="1" x14ac:dyDescent="0.3">
      <c r="A259" s="40">
        <v>48884</v>
      </c>
      <c r="B259" s="27"/>
      <c r="C259" s="27" t="str">
        <f t="shared" si="76"/>
        <v/>
      </c>
      <c r="D259" s="27"/>
      <c r="E259" s="27" t="str">
        <f t="shared" si="77"/>
        <v/>
      </c>
    </row>
    <row r="260" spans="1:5" ht="17.25" hidden="1" customHeight="1" x14ac:dyDescent="0.3">
      <c r="A260" s="41">
        <v>48914</v>
      </c>
      <c r="B260" s="28"/>
      <c r="C260" s="28" t="str">
        <f t="shared" si="76"/>
        <v/>
      </c>
      <c r="D260" s="28"/>
      <c r="E260" s="28" t="str">
        <f t="shared" si="77"/>
        <v/>
      </c>
    </row>
    <row r="261" spans="1:5" ht="17.25" hidden="1" customHeight="1" x14ac:dyDescent="0.3">
      <c r="A261" s="42">
        <v>48945</v>
      </c>
      <c r="B261" s="29"/>
      <c r="C261" s="29" t="str">
        <f t="shared" si="76"/>
        <v/>
      </c>
      <c r="D261" s="30"/>
      <c r="E261" s="30" t="str">
        <f t="shared" si="77"/>
        <v/>
      </c>
    </row>
    <row r="262" spans="1:5" ht="17.25" hidden="1" customHeight="1" x14ac:dyDescent="0.3">
      <c r="A262" s="43">
        <v>48976</v>
      </c>
      <c r="B262" s="31"/>
      <c r="C262" s="31" t="str">
        <f t="shared" si="76"/>
        <v/>
      </c>
      <c r="D262" s="32"/>
      <c r="E262" s="32" t="str">
        <f t="shared" si="77"/>
        <v/>
      </c>
    </row>
    <row r="263" spans="1:5" ht="17.25" hidden="1" customHeight="1" x14ac:dyDescent="0.3">
      <c r="A263" s="43">
        <v>49004</v>
      </c>
      <c r="B263" s="31"/>
      <c r="C263" s="31" t="str">
        <f t="shared" si="76"/>
        <v/>
      </c>
      <c r="D263" s="32"/>
      <c r="E263" s="32" t="str">
        <f t="shared" si="77"/>
        <v/>
      </c>
    </row>
    <row r="264" spans="1:5" ht="17.25" hidden="1" customHeight="1" x14ac:dyDescent="0.3">
      <c r="A264" s="43">
        <v>49035</v>
      </c>
      <c r="B264" s="31"/>
      <c r="C264" s="31" t="str">
        <f t="shared" si="76"/>
        <v/>
      </c>
      <c r="D264" s="32"/>
      <c r="E264" s="32" t="str">
        <f t="shared" si="77"/>
        <v/>
      </c>
    </row>
    <row r="265" spans="1:5" ht="17.25" hidden="1" customHeight="1" x14ac:dyDescent="0.3">
      <c r="A265" s="43">
        <v>49065</v>
      </c>
      <c r="B265" s="31"/>
      <c r="C265" s="31" t="str">
        <f t="shared" si="76"/>
        <v/>
      </c>
      <c r="D265" s="32"/>
      <c r="E265" s="32" t="str">
        <f t="shared" si="77"/>
        <v/>
      </c>
    </row>
    <row r="266" spans="1:5" ht="17.25" hidden="1" customHeight="1" x14ac:dyDescent="0.3">
      <c r="A266" s="43">
        <v>49096</v>
      </c>
      <c r="B266" s="31"/>
      <c r="C266" s="31" t="str">
        <f t="shared" si="76"/>
        <v/>
      </c>
      <c r="D266" s="32"/>
      <c r="E266" s="32" t="str">
        <f t="shared" si="77"/>
        <v/>
      </c>
    </row>
    <row r="267" spans="1:5" ht="17.25" hidden="1" customHeight="1" x14ac:dyDescent="0.3">
      <c r="A267" s="43">
        <v>49126</v>
      </c>
      <c r="B267" s="31"/>
      <c r="C267" s="31" t="str">
        <f t="shared" si="76"/>
        <v/>
      </c>
      <c r="D267" s="32"/>
      <c r="E267" s="32" t="str">
        <f t="shared" si="77"/>
        <v/>
      </c>
    </row>
    <row r="268" spans="1:5" ht="17.25" hidden="1" customHeight="1" x14ac:dyDescent="0.3">
      <c r="A268" s="43">
        <v>49157</v>
      </c>
      <c r="B268" s="31"/>
      <c r="C268" s="31" t="str">
        <f t="shared" si="76"/>
        <v/>
      </c>
      <c r="D268" s="32"/>
      <c r="E268" s="32" t="str">
        <f t="shared" si="77"/>
        <v/>
      </c>
    </row>
    <row r="269" spans="1:5" ht="17.25" hidden="1" customHeight="1" x14ac:dyDescent="0.3">
      <c r="A269" s="43">
        <v>49188</v>
      </c>
      <c r="B269" s="31"/>
      <c r="C269" s="31" t="str">
        <f t="shared" si="76"/>
        <v/>
      </c>
      <c r="D269" s="32"/>
      <c r="E269" s="32" t="str">
        <f t="shared" si="77"/>
        <v/>
      </c>
    </row>
    <row r="270" spans="1:5" ht="17.25" hidden="1" customHeight="1" x14ac:dyDescent="0.3">
      <c r="A270" s="43">
        <v>49218</v>
      </c>
      <c r="B270" s="31"/>
      <c r="C270" s="31" t="str">
        <f t="shared" si="76"/>
        <v/>
      </c>
      <c r="D270" s="32"/>
      <c r="E270" s="32" t="str">
        <f t="shared" si="77"/>
        <v/>
      </c>
    </row>
    <row r="271" spans="1:5" ht="17.25" hidden="1" customHeight="1" x14ac:dyDescent="0.3">
      <c r="A271" s="43">
        <v>49249</v>
      </c>
      <c r="B271" s="31"/>
      <c r="C271" s="31" t="str">
        <f t="shared" si="76"/>
        <v/>
      </c>
      <c r="D271" s="32"/>
      <c r="E271" s="32" t="str">
        <f t="shared" si="77"/>
        <v/>
      </c>
    </row>
    <row r="272" spans="1:5" ht="17.25" hidden="1" customHeight="1" x14ac:dyDescent="0.3">
      <c r="A272" s="44">
        <v>49279</v>
      </c>
      <c r="B272" s="33"/>
      <c r="C272" s="33" t="str">
        <f t="shared" si="76"/>
        <v/>
      </c>
      <c r="D272" s="34"/>
      <c r="E272" s="34" t="str">
        <f t="shared" si="77"/>
        <v/>
      </c>
    </row>
    <row r="273" spans="1:5" ht="17.25" hidden="1" customHeight="1" x14ac:dyDescent="0.3">
      <c r="A273" s="45">
        <v>49310</v>
      </c>
      <c r="B273" s="35"/>
      <c r="C273" s="35" t="str">
        <f t="shared" si="76"/>
        <v/>
      </c>
      <c r="D273" s="27"/>
      <c r="E273" s="27" t="str">
        <f t="shared" si="77"/>
        <v/>
      </c>
    </row>
    <row r="274" spans="1:5" ht="17.25" hidden="1" customHeight="1" x14ac:dyDescent="0.3">
      <c r="A274" s="40">
        <v>49341</v>
      </c>
      <c r="B274" s="27"/>
      <c r="C274" s="27" t="str">
        <f t="shared" si="76"/>
        <v/>
      </c>
      <c r="D274" s="27"/>
      <c r="E274" s="27" t="str">
        <f t="shared" si="77"/>
        <v/>
      </c>
    </row>
    <row r="275" spans="1:5" ht="17.25" hidden="1" customHeight="1" x14ac:dyDescent="0.3">
      <c r="A275" s="40">
        <v>49369</v>
      </c>
      <c r="B275" s="27"/>
      <c r="C275" s="27" t="str">
        <f t="shared" si="76"/>
        <v/>
      </c>
      <c r="D275" s="27"/>
      <c r="E275" s="27" t="str">
        <f t="shared" si="77"/>
        <v/>
      </c>
    </row>
    <row r="276" spans="1:5" ht="17.25" hidden="1" customHeight="1" x14ac:dyDescent="0.3">
      <c r="A276" s="40">
        <v>49400</v>
      </c>
      <c r="B276" s="27"/>
      <c r="C276" s="27" t="str">
        <f t="shared" si="76"/>
        <v/>
      </c>
      <c r="D276" s="27"/>
      <c r="E276" s="27" t="str">
        <f t="shared" si="77"/>
        <v/>
      </c>
    </row>
    <row r="277" spans="1:5" ht="17.25" hidden="1" customHeight="1" x14ac:dyDescent="0.3">
      <c r="A277" s="40">
        <v>49430</v>
      </c>
      <c r="B277" s="27"/>
      <c r="C277" s="27" t="str">
        <f t="shared" ref="C277:C340" si="78">IFERROR(IF(B277/B265*100-100=-100,"",B277/B265*100-100),"")</f>
        <v/>
      </c>
      <c r="D277" s="27"/>
      <c r="E277" s="27" t="str">
        <f t="shared" si="77"/>
        <v/>
      </c>
    </row>
    <row r="278" spans="1:5" ht="17.25" hidden="1" customHeight="1" x14ac:dyDescent="0.3">
      <c r="A278" s="40">
        <v>49461</v>
      </c>
      <c r="B278" s="27"/>
      <c r="C278" s="27" t="str">
        <f t="shared" si="78"/>
        <v/>
      </c>
      <c r="D278" s="27"/>
      <c r="E278" s="27" t="str">
        <f t="shared" ref="E278:E341" si="79">IFERROR(IF(D278/D266*100-100=-100,"",D278/D266*100-100),"")</f>
        <v/>
      </c>
    </row>
    <row r="279" spans="1:5" ht="17.25" hidden="1" customHeight="1" x14ac:dyDescent="0.3">
      <c r="A279" s="40">
        <v>49491</v>
      </c>
      <c r="B279" s="27"/>
      <c r="C279" s="27" t="str">
        <f t="shared" si="78"/>
        <v/>
      </c>
      <c r="D279" s="27"/>
      <c r="E279" s="27" t="str">
        <f t="shared" si="79"/>
        <v/>
      </c>
    </row>
    <row r="280" spans="1:5" ht="17.25" hidden="1" customHeight="1" x14ac:dyDescent="0.3">
      <c r="A280" s="40">
        <v>49522</v>
      </c>
      <c r="B280" s="27"/>
      <c r="C280" s="27" t="str">
        <f t="shared" si="78"/>
        <v/>
      </c>
      <c r="D280" s="27"/>
      <c r="E280" s="27" t="str">
        <f t="shared" si="79"/>
        <v/>
      </c>
    </row>
    <row r="281" spans="1:5" ht="17.25" hidden="1" customHeight="1" x14ac:dyDescent="0.3">
      <c r="A281" s="40">
        <v>49553</v>
      </c>
      <c r="B281" s="27"/>
      <c r="C281" s="27" t="str">
        <f t="shared" si="78"/>
        <v/>
      </c>
      <c r="D281" s="27"/>
      <c r="E281" s="27" t="str">
        <f t="shared" si="79"/>
        <v/>
      </c>
    </row>
    <row r="282" spans="1:5" ht="17.25" hidden="1" customHeight="1" x14ac:dyDescent="0.3">
      <c r="A282" s="40">
        <v>49583</v>
      </c>
      <c r="B282" s="27"/>
      <c r="C282" s="27" t="str">
        <f t="shared" si="78"/>
        <v/>
      </c>
      <c r="D282" s="27"/>
      <c r="E282" s="27" t="str">
        <f t="shared" si="79"/>
        <v/>
      </c>
    </row>
    <row r="283" spans="1:5" ht="17.25" hidden="1" customHeight="1" x14ac:dyDescent="0.3">
      <c r="A283" s="40">
        <v>49614</v>
      </c>
      <c r="B283" s="27"/>
      <c r="C283" s="27" t="str">
        <f t="shared" si="78"/>
        <v/>
      </c>
      <c r="D283" s="27"/>
      <c r="E283" s="27" t="str">
        <f t="shared" si="79"/>
        <v/>
      </c>
    </row>
    <row r="284" spans="1:5" ht="17.25" hidden="1" customHeight="1" x14ac:dyDescent="0.3">
      <c r="A284" s="41">
        <v>49644</v>
      </c>
      <c r="B284" s="28"/>
      <c r="C284" s="28" t="str">
        <f t="shared" si="78"/>
        <v/>
      </c>
      <c r="D284" s="28"/>
      <c r="E284" s="28" t="str">
        <f t="shared" si="79"/>
        <v/>
      </c>
    </row>
    <row r="285" spans="1:5" ht="17.25" hidden="1" customHeight="1" x14ac:dyDescent="0.3">
      <c r="A285" s="42">
        <v>49675</v>
      </c>
      <c r="B285" s="29"/>
      <c r="C285" s="29" t="str">
        <f t="shared" si="78"/>
        <v/>
      </c>
      <c r="D285" s="30"/>
      <c r="E285" s="30" t="str">
        <f t="shared" si="79"/>
        <v/>
      </c>
    </row>
    <row r="286" spans="1:5" ht="17.25" hidden="1" customHeight="1" x14ac:dyDescent="0.3">
      <c r="A286" s="43">
        <v>49706</v>
      </c>
      <c r="B286" s="31"/>
      <c r="C286" s="31" t="str">
        <f t="shared" si="78"/>
        <v/>
      </c>
      <c r="D286" s="32"/>
      <c r="E286" s="32" t="str">
        <f t="shared" si="79"/>
        <v/>
      </c>
    </row>
    <row r="287" spans="1:5" ht="17.25" hidden="1" customHeight="1" x14ac:dyDescent="0.3">
      <c r="A287" s="43">
        <v>49735</v>
      </c>
      <c r="B287" s="31"/>
      <c r="C287" s="31" t="str">
        <f t="shared" si="78"/>
        <v/>
      </c>
      <c r="D287" s="32"/>
      <c r="E287" s="32" t="str">
        <f t="shared" si="79"/>
        <v/>
      </c>
    </row>
    <row r="288" spans="1:5" ht="17.25" hidden="1" customHeight="1" x14ac:dyDescent="0.3">
      <c r="A288" s="43">
        <v>49766</v>
      </c>
      <c r="B288" s="31"/>
      <c r="C288" s="31" t="str">
        <f t="shared" si="78"/>
        <v/>
      </c>
      <c r="D288" s="32"/>
      <c r="E288" s="32" t="str">
        <f t="shared" si="79"/>
        <v/>
      </c>
    </row>
    <row r="289" spans="1:5" ht="17.25" hidden="1" customHeight="1" x14ac:dyDescent="0.3">
      <c r="A289" s="43">
        <v>49796</v>
      </c>
      <c r="B289" s="31"/>
      <c r="C289" s="31" t="str">
        <f t="shared" si="78"/>
        <v/>
      </c>
      <c r="D289" s="32"/>
      <c r="E289" s="32" t="str">
        <f t="shared" si="79"/>
        <v/>
      </c>
    </row>
    <row r="290" spans="1:5" ht="17.25" hidden="1" customHeight="1" x14ac:dyDescent="0.3">
      <c r="A290" s="43">
        <v>49827</v>
      </c>
      <c r="B290" s="31"/>
      <c r="C290" s="31" t="str">
        <f t="shared" si="78"/>
        <v/>
      </c>
      <c r="D290" s="32"/>
      <c r="E290" s="32" t="str">
        <f t="shared" si="79"/>
        <v/>
      </c>
    </row>
    <row r="291" spans="1:5" ht="17.25" hidden="1" customHeight="1" x14ac:dyDescent="0.3">
      <c r="A291" s="43">
        <v>49857</v>
      </c>
      <c r="B291" s="31"/>
      <c r="C291" s="31" t="str">
        <f t="shared" si="78"/>
        <v/>
      </c>
      <c r="D291" s="32"/>
      <c r="E291" s="32" t="str">
        <f t="shared" si="79"/>
        <v/>
      </c>
    </row>
    <row r="292" spans="1:5" ht="17.25" hidden="1" customHeight="1" x14ac:dyDescent="0.3">
      <c r="A292" s="43">
        <v>49888</v>
      </c>
      <c r="B292" s="31"/>
      <c r="C292" s="31" t="str">
        <f t="shared" si="78"/>
        <v/>
      </c>
      <c r="D292" s="32"/>
      <c r="E292" s="32" t="str">
        <f t="shared" si="79"/>
        <v/>
      </c>
    </row>
    <row r="293" spans="1:5" ht="17.25" hidden="1" customHeight="1" x14ac:dyDescent="0.3">
      <c r="A293" s="43">
        <v>49919</v>
      </c>
      <c r="B293" s="31"/>
      <c r="C293" s="31" t="str">
        <f t="shared" si="78"/>
        <v/>
      </c>
      <c r="D293" s="32"/>
      <c r="E293" s="32" t="str">
        <f t="shared" si="79"/>
        <v/>
      </c>
    </row>
    <row r="294" spans="1:5" ht="17.25" hidden="1" customHeight="1" x14ac:dyDescent="0.3">
      <c r="A294" s="43">
        <v>49949</v>
      </c>
      <c r="B294" s="31"/>
      <c r="C294" s="31" t="str">
        <f t="shared" si="78"/>
        <v/>
      </c>
      <c r="D294" s="32"/>
      <c r="E294" s="32" t="str">
        <f t="shared" si="79"/>
        <v/>
      </c>
    </row>
    <row r="295" spans="1:5" ht="17.25" hidden="1" customHeight="1" x14ac:dyDescent="0.3">
      <c r="A295" s="43">
        <v>49980</v>
      </c>
      <c r="B295" s="31"/>
      <c r="C295" s="31" t="str">
        <f t="shared" si="78"/>
        <v/>
      </c>
      <c r="D295" s="32"/>
      <c r="E295" s="32" t="str">
        <f t="shared" si="79"/>
        <v/>
      </c>
    </row>
    <row r="296" spans="1:5" ht="17.25" hidden="1" customHeight="1" x14ac:dyDescent="0.3">
      <c r="A296" s="44">
        <v>50010</v>
      </c>
      <c r="B296" s="33"/>
      <c r="C296" s="33" t="str">
        <f t="shared" si="78"/>
        <v/>
      </c>
      <c r="D296" s="34"/>
      <c r="E296" s="34" t="str">
        <f t="shared" si="79"/>
        <v/>
      </c>
    </row>
    <row r="297" spans="1:5" ht="17.25" hidden="1" customHeight="1" x14ac:dyDescent="0.3">
      <c r="A297" s="45">
        <v>50041</v>
      </c>
      <c r="B297" s="35"/>
      <c r="C297" s="35" t="str">
        <f t="shared" si="78"/>
        <v/>
      </c>
      <c r="D297" s="27"/>
      <c r="E297" s="27" t="str">
        <f t="shared" si="79"/>
        <v/>
      </c>
    </row>
    <row r="298" spans="1:5" ht="17.25" hidden="1" customHeight="1" x14ac:dyDescent="0.3">
      <c r="A298" s="40">
        <v>50072</v>
      </c>
      <c r="B298" s="27"/>
      <c r="C298" s="27" t="str">
        <f t="shared" si="78"/>
        <v/>
      </c>
      <c r="D298" s="27"/>
      <c r="E298" s="27" t="str">
        <f t="shared" si="79"/>
        <v/>
      </c>
    </row>
    <row r="299" spans="1:5" ht="17.25" hidden="1" customHeight="1" x14ac:dyDescent="0.3">
      <c r="A299" s="40">
        <v>50100</v>
      </c>
      <c r="B299" s="27"/>
      <c r="C299" s="27" t="str">
        <f t="shared" si="78"/>
        <v/>
      </c>
      <c r="D299" s="27"/>
      <c r="E299" s="27" t="str">
        <f t="shared" si="79"/>
        <v/>
      </c>
    </row>
    <row r="300" spans="1:5" ht="17.25" hidden="1" customHeight="1" x14ac:dyDescent="0.3">
      <c r="A300" s="40">
        <v>50131</v>
      </c>
      <c r="B300" s="27"/>
      <c r="C300" s="27" t="str">
        <f t="shared" si="78"/>
        <v/>
      </c>
      <c r="D300" s="27"/>
      <c r="E300" s="27" t="str">
        <f t="shared" si="79"/>
        <v/>
      </c>
    </row>
    <row r="301" spans="1:5" ht="17.25" hidden="1" customHeight="1" x14ac:dyDescent="0.3">
      <c r="A301" s="40">
        <v>50161</v>
      </c>
      <c r="B301" s="27"/>
      <c r="C301" s="27" t="str">
        <f t="shared" si="78"/>
        <v/>
      </c>
      <c r="D301" s="27"/>
      <c r="E301" s="27" t="str">
        <f t="shared" si="79"/>
        <v/>
      </c>
    </row>
    <row r="302" spans="1:5" ht="17.25" hidden="1" customHeight="1" x14ac:dyDescent="0.3">
      <c r="A302" s="40">
        <v>50192</v>
      </c>
      <c r="B302" s="27"/>
      <c r="C302" s="27" t="str">
        <f t="shared" si="78"/>
        <v/>
      </c>
      <c r="D302" s="27"/>
      <c r="E302" s="27" t="str">
        <f t="shared" si="79"/>
        <v/>
      </c>
    </row>
    <row r="303" spans="1:5" ht="17.25" hidden="1" customHeight="1" x14ac:dyDescent="0.3">
      <c r="A303" s="40">
        <v>50222</v>
      </c>
      <c r="B303" s="27"/>
      <c r="C303" s="27" t="str">
        <f t="shared" si="78"/>
        <v/>
      </c>
      <c r="D303" s="27"/>
      <c r="E303" s="27" t="str">
        <f t="shared" si="79"/>
        <v/>
      </c>
    </row>
    <row r="304" spans="1:5" ht="17.25" hidden="1" customHeight="1" x14ac:dyDescent="0.3">
      <c r="A304" s="40">
        <v>50253</v>
      </c>
      <c r="B304" s="27"/>
      <c r="C304" s="27" t="str">
        <f t="shared" si="78"/>
        <v/>
      </c>
      <c r="D304" s="27"/>
      <c r="E304" s="27" t="str">
        <f t="shared" si="79"/>
        <v/>
      </c>
    </row>
    <row r="305" spans="1:5" ht="17.25" hidden="1" customHeight="1" x14ac:dyDescent="0.3">
      <c r="A305" s="40">
        <v>50284</v>
      </c>
      <c r="B305" s="27"/>
      <c r="C305" s="27" t="str">
        <f t="shared" si="78"/>
        <v/>
      </c>
      <c r="D305" s="27"/>
      <c r="E305" s="27" t="str">
        <f t="shared" si="79"/>
        <v/>
      </c>
    </row>
    <row r="306" spans="1:5" ht="17.25" hidden="1" customHeight="1" x14ac:dyDescent="0.3">
      <c r="A306" s="40">
        <v>50314</v>
      </c>
      <c r="B306" s="27"/>
      <c r="C306" s="27" t="str">
        <f t="shared" si="78"/>
        <v/>
      </c>
      <c r="D306" s="27"/>
      <c r="E306" s="27" t="str">
        <f t="shared" si="79"/>
        <v/>
      </c>
    </row>
    <row r="307" spans="1:5" ht="17.25" hidden="1" customHeight="1" x14ac:dyDescent="0.3">
      <c r="A307" s="40">
        <v>50345</v>
      </c>
      <c r="B307" s="27"/>
      <c r="C307" s="27" t="str">
        <f t="shared" si="78"/>
        <v/>
      </c>
      <c r="D307" s="27"/>
      <c r="E307" s="27" t="str">
        <f t="shared" si="79"/>
        <v/>
      </c>
    </row>
    <row r="308" spans="1:5" ht="17.25" hidden="1" customHeight="1" x14ac:dyDescent="0.3">
      <c r="A308" s="41">
        <v>50375</v>
      </c>
      <c r="B308" s="28"/>
      <c r="C308" s="28" t="str">
        <f t="shared" si="78"/>
        <v/>
      </c>
      <c r="D308" s="28"/>
      <c r="E308" s="28" t="str">
        <f t="shared" si="79"/>
        <v/>
      </c>
    </row>
    <row r="309" spans="1:5" ht="17.25" hidden="1" customHeight="1" x14ac:dyDescent="0.3">
      <c r="A309" s="42">
        <v>50406</v>
      </c>
      <c r="B309" s="29"/>
      <c r="C309" s="29" t="str">
        <f t="shared" si="78"/>
        <v/>
      </c>
      <c r="D309" s="30"/>
      <c r="E309" s="30" t="str">
        <f t="shared" si="79"/>
        <v/>
      </c>
    </row>
    <row r="310" spans="1:5" ht="17.25" hidden="1" customHeight="1" x14ac:dyDescent="0.3">
      <c r="A310" s="43">
        <v>50437</v>
      </c>
      <c r="B310" s="31"/>
      <c r="C310" s="31" t="str">
        <f t="shared" si="78"/>
        <v/>
      </c>
      <c r="D310" s="32"/>
      <c r="E310" s="32" t="str">
        <f t="shared" si="79"/>
        <v/>
      </c>
    </row>
    <row r="311" spans="1:5" ht="17.25" hidden="1" customHeight="1" x14ac:dyDescent="0.3">
      <c r="A311" s="43">
        <v>50465</v>
      </c>
      <c r="B311" s="31"/>
      <c r="C311" s="31" t="str">
        <f t="shared" si="78"/>
        <v/>
      </c>
      <c r="D311" s="32"/>
      <c r="E311" s="32" t="str">
        <f t="shared" si="79"/>
        <v/>
      </c>
    </row>
    <row r="312" spans="1:5" ht="17.25" hidden="1" customHeight="1" x14ac:dyDescent="0.3">
      <c r="A312" s="43">
        <v>50496</v>
      </c>
      <c r="B312" s="31"/>
      <c r="C312" s="31" t="str">
        <f t="shared" si="78"/>
        <v/>
      </c>
      <c r="D312" s="32"/>
      <c r="E312" s="32" t="str">
        <f t="shared" si="79"/>
        <v/>
      </c>
    </row>
    <row r="313" spans="1:5" ht="17.25" hidden="1" customHeight="1" x14ac:dyDescent="0.3">
      <c r="A313" s="43">
        <v>50526</v>
      </c>
      <c r="B313" s="31"/>
      <c r="C313" s="31" t="str">
        <f t="shared" si="78"/>
        <v/>
      </c>
      <c r="D313" s="32"/>
      <c r="E313" s="32" t="str">
        <f t="shared" si="79"/>
        <v/>
      </c>
    </row>
    <row r="314" spans="1:5" ht="17.25" hidden="1" customHeight="1" x14ac:dyDescent="0.3">
      <c r="A314" s="43">
        <v>50557</v>
      </c>
      <c r="B314" s="31"/>
      <c r="C314" s="31" t="str">
        <f t="shared" si="78"/>
        <v/>
      </c>
      <c r="D314" s="32"/>
      <c r="E314" s="32" t="str">
        <f t="shared" si="79"/>
        <v/>
      </c>
    </row>
    <row r="315" spans="1:5" ht="17.25" hidden="1" customHeight="1" x14ac:dyDescent="0.3">
      <c r="A315" s="43">
        <v>50587</v>
      </c>
      <c r="B315" s="31"/>
      <c r="C315" s="31" t="str">
        <f t="shared" si="78"/>
        <v/>
      </c>
      <c r="D315" s="32"/>
      <c r="E315" s="32" t="str">
        <f t="shared" si="79"/>
        <v/>
      </c>
    </row>
    <row r="316" spans="1:5" ht="17.25" hidden="1" customHeight="1" x14ac:dyDescent="0.3">
      <c r="A316" s="43">
        <v>50618</v>
      </c>
      <c r="B316" s="31"/>
      <c r="C316" s="31" t="str">
        <f t="shared" si="78"/>
        <v/>
      </c>
      <c r="D316" s="32"/>
      <c r="E316" s="32" t="str">
        <f t="shared" si="79"/>
        <v/>
      </c>
    </row>
    <row r="317" spans="1:5" ht="17.25" hidden="1" customHeight="1" x14ac:dyDescent="0.3">
      <c r="A317" s="43">
        <v>50649</v>
      </c>
      <c r="B317" s="31"/>
      <c r="C317" s="31" t="str">
        <f t="shared" si="78"/>
        <v/>
      </c>
      <c r="D317" s="32"/>
      <c r="E317" s="32" t="str">
        <f t="shared" si="79"/>
        <v/>
      </c>
    </row>
    <row r="318" spans="1:5" ht="17.25" hidden="1" customHeight="1" x14ac:dyDescent="0.3">
      <c r="A318" s="43">
        <v>50679</v>
      </c>
      <c r="B318" s="31"/>
      <c r="C318" s="31" t="str">
        <f t="shared" si="78"/>
        <v/>
      </c>
      <c r="D318" s="32"/>
      <c r="E318" s="32" t="str">
        <f t="shared" si="79"/>
        <v/>
      </c>
    </row>
    <row r="319" spans="1:5" ht="17.25" hidden="1" customHeight="1" x14ac:dyDescent="0.3">
      <c r="A319" s="43">
        <v>50710</v>
      </c>
      <c r="B319" s="31"/>
      <c r="C319" s="31" t="str">
        <f t="shared" si="78"/>
        <v/>
      </c>
      <c r="D319" s="32"/>
      <c r="E319" s="32" t="str">
        <f t="shared" si="79"/>
        <v/>
      </c>
    </row>
    <row r="320" spans="1:5" ht="17.25" hidden="1" customHeight="1" x14ac:dyDescent="0.3">
      <c r="A320" s="44">
        <v>50740</v>
      </c>
      <c r="B320" s="33"/>
      <c r="C320" s="33" t="str">
        <f t="shared" si="78"/>
        <v/>
      </c>
      <c r="D320" s="34"/>
      <c r="E320" s="34" t="str">
        <f t="shared" si="79"/>
        <v/>
      </c>
    </row>
    <row r="321" spans="1:5" ht="17.25" hidden="1" customHeight="1" x14ac:dyDescent="0.3">
      <c r="A321" s="45">
        <v>50771</v>
      </c>
      <c r="B321" s="35"/>
      <c r="C321" s="35" t="str">
        <f t="shared" si="78"/>
        <v/>
      </c>
      <c r="D321" s="27"/>
      <c r="E321" s="27" t="str">
        <f t="shared" si="79"/>
        <v/>
      </c>
    </row>
    <row r="322" spans="1:5" ht="17.25" hidden="1" customHeight="1" x14ac:dyDescent="0.3">
      <c r="A322" s="40">
        <v>50802</v>
      </c>
      <c r="B322" s="27"/>
      <c r="C322" s="27" t="str">
        <f t="shared" si="78"/>
        <v/>
      </c>
      <c r="D322" s="27"/>
      <c r="E322" s="27" t="str">
        <f t="shared" si="79"/>
        <v/>
      </c>
    </row>
    <row r="323" spans="1:5" ht="17.25" hidden="1" customHeight="1" x14ac:dyDescent="0.3">
      <c r="A323" s="40">
        <v>50830</v>
      </c>
      <c r="B323" s="27"/>
      <c r="C323" s="27" t="str">
        <f t="shared" si="78"/>
        <v/>
      </c>
      <c r="D323" s="27"/>
      <c r="E323" s="27" t="str">
        <f t="shared" si="79"/>
        <v/>
      </c>
    </row>
    <row r="324" spans="1:5" ht="17.25" hidden="1" customHeight="1" x14ac:dyDescent="0.3">
      <c r="A324" s="40">
        <v>50861</v>
      </c>
      <c r="B324" s="27"/>
      <c r="C324" s="27" t="str">
        <f t="shared" si="78"/>
        <v/>
      </c>
      <c r="D324" s="27"/>
      <c r="E324" s="27" t="str">
        <f t="shared" si="79"/>
        <v/>
      </c>
    </row>
    <row r="325" spans="1:5" ht="17.25" hidden="1" customHeight="1" x14ac:dyDescent="0.3">
      <c r="A325" s="40">
        <v>50891</v>
      </c>
      <c r="B325" s="27"/>
      <c r="C325" s="27" t="str">
        <f t="shared" si="78"/>
        <v/>
      </c>
      <c r="D325" s="27"/>
      <c r="E325" s="27" t="str">
        <f t="shared" si="79"/>
        <v/>
      </c>
    </row>
    <row r="326" spans="1:5" ht="17.25" hidden="1" customHeight="1" x14ac:dyDescent="0.3">
      <c r="A326" s="40">
        <v>50922</v>
      </c>
      <c r="B326" s="27"/>
      <c r="C326" s="27" t="str">
        <f t="shared" si="78"/>
        <v/>
      </c>
      <c r="D326" s="27"/>
      <c r="E326" s="27" t="str">
        <f t="shared" si="79"/>
        <v/>
      </c>
    </row>
    <row r="327" spans="1:5" ht="17.25" hidden="1" customHeight="1" x14ac:dyDescent="0.3">
      <c r="A327" s="40">
        <v>50952</v>
      </c>
      <c r="B327" s="27"/>
      <c r="C327" s="27" t="str">
        <f t="shared" si="78"/>
        <v/>
      </c>
      <c r="D327" s="27"/>
      <c r="E327" s="27" t="str">
        <f t="shared" si="79"/>
        <v/>
      </c>
    </row>
    <row r="328" spans="1:5" ht="17.25" hidden="1" customHeight="1" x14ac:dyDescent="0.3">
      <c r="A328" s="40">
        <v>50983</v>
      </c>
      <c r="B328" s="27"/>
      <c r="C328" s="27" t="str">
        <f t="shared" si="78"/>
        <v/>
      </c>
      <c r="D328" s="27"/>
      <c r="E328" s="27" t="str">
        <f t="shared" si="79"/>
        <v/>
      </c>
    </row>
    <row r="329" spans="1:5" ht="17.25" hidden="1" customHeight="1" x14ac:dyDescent="0.3">
      <c r="A329" s="40">
        <v>51014</v>
      </c>
      <c r="B329" s="27"/>
      <c r="C329" s="27" t="str">
        <f t="shared" si="78"/>
        <v/>
      </c>
      <c r="D329" s="27"/>
      <c r="E329" s="27" t="str">
        <f t="shared" si="79"/>
        <v/>
      </c>
    </row>
    <row r="330" spans="1:5" ht="17.25" hidden="1" customHeight="1" x14ac:dyDescent="0.3">
      <c r="A330" s="40">
        <v>51044</v>
      </c>
      <c r="B330" s="27"/>
      <c r="C330" s="27" t="str">
        <f t="shared" si="78"/>
        <v/>
      </c>
      <c r="D330" s="27"/>
      <c r="E330" s="27" t="str">
        <f t="shared" si="79"/>
        <v/>
      </c>
    </row>
    <row r="331" spans="1:5" ht="17.25" hidden="1" customHeight="1" x14ac:dyDescent="0.3">
      <c r="A331" s="40">
        <v>51075</v>
      </c>
      <c r="B331" s="27"/>
      <c r="C331" s="27" t="str">
        <f t="shared" si="78"/>
        <v/>
      </c>
      <c r="D331" s="27"/>
      <c r="E331" s="27" t="str">
        <f t="shared" si="79"/>
        <v/>
      </c>
    </row>
    <row r="332" spans="1:5" ht="17.25" hidden="1" customHeight="1" x14ac:dyDescent="0.3">
      <c r="A332" s="41">
        <v>51105</v>
      </c>
      <c r="B332" s="28"/>
      <c r="C332" s="28" t="str">
        <f t="shared" si="78"/>
        <v/>
      </c>
      <c r="D332" s="28"/>
      <c r="E332" s="28" t="str">
        <f t="shared" si="79"/>
        <v/>
      </c>
    </row>
    <row r="333" spans="1:5" ht="17.25" hidden="1" customHeight="1" x14ac:dyDescent="0.3">
      <c r="A333" s="42">
        <v>51136</v>
      </c>
      <c r="B333" s="29"/>
      <c r="C333" s="29" t="str">
        <f t="shared" si="78"/>
        <v/>
      </c>
      <c r="D333" s="30"/>
      <c r="E333" s="30" t="str">
        <f t="shared" si="79"/>
        <v/>
      </c>
    </row>
    <row r="334" spans="1:5" ht="17.25" hidden="1" customHeight="1" x14ac:dyDescent="0.3">
      <c r="A334" s="43">
        <v>51167</v>
      </c>
      <c r="B334" s="31"/>
      <c r="C334" s="31" t="str">
        <f t="shared" si="78"/>
        <v/>
      </c>
      <c r="D334" s="32"/>
      <c r="E334" s="32" t="str">
        <f t="shared" si="79"/>
        <v/>
      </c>
    </row>
    <row r="335" spans="1:5" ht="17.25" hidden="1" customHeight="1" x14ac:dyDescent="0.3">
      <c r="A335" s="43">
        <v>51196</v>
      </c>
      <c r="B335" s="31"/>
      <c r="C335" s="31" t="str">
        <f t="shared" si="78"/>
        <v/>
      </c>
      <c r="D335" s="32"/>
      <c r="E335" s="32" t="str">
        <f t="shared" si="79"/>
        <v/>
      </c>
    </row>
    <row r="336" spans="1:5" ht="17.25" hidden="1" customHeight="1" x14ac:dyDescent="0.3">
      <c r="A336" s="43">
        <v>51227</v>
      </c>
      <c r="B336" s="31"/>
      <c r="C336" s="31" t="str">
        <f t="shared" si="78"/>
        <v/>
      </c>
      <c r="D336" s="32"/>
      <c r="E336" s="32" t="str">
        <f t="shared" si="79"/>
        <v/>
      </c>
    </row>
    <row r="337" spans="1:5" ht="17.25" hidden="1" customHeight="1" x14ac:dyDescent="0.3">
      <c r="A337" s="43">
        <v>51257</v>
      </c>
      <c r="B337" s="31"/>
      <c r="C337" s="31" t="str">
        <f t="shared" si="78"/>
        <v/>
      </c>
      <c r="D337" s="32"/>
      <c r="E337" s="32" t="str">
        <f t="shared" si="79"/>
        <v/>
      </c>
    </row>
    <row r="338" spans="1:5" ht="17.25" hidden="1" customHeight="1" x14ac:dyDescent="0.3">
      <c r="A338" s="43">
        <v>51288</v>
      </c>
      <c r="B338" s="31"/>
      <c r="C338" s="31" t="str">
        <f t="shared" si="78"/>
        <v/>
      </c>
      <c r="D338" s="32"/>
      <c r="E338" s="32" t="str">
        <f t="shared" si="79"/>
        <v/>
      </c>
    </row>
    <row r="339" spans="1:5" ht="17.25" hidden="1" customHeight="1" x14ac:dyDescent="0.3">
      <c r="A339" s="43">
        <v>51318</v>
      </c>
      <c r="B339" s="31"/>
      <c r="C339" s="31" t="str">
        <f t="shared" si="78"/>
        <v/>
      </c>
      <c r="D339" s="32"/>
      <c r="E339" s="32" t="str">
        <f t="shared" si="79"/>
        <v/>
      </c>
    </row>
    <row r="340" spans="1:5" ht="17.25" hidden="1" customHeight="1" x14ac:dyDescent="0.3">
      <c r="A340" s="43">
        <v>51349</v>
      </c>
      <c r="B340" s="31"/>
      <c r="C340" s="31" t="str">
        <f t="shared" si="78"/>
        <v/>
      </c>
      <c r="D340" s="32"/>
      <c r="E340" s="32" t="str">
        <f t="shared" si="79"/>
        <v/>
      </c>
    </row>
    <row r="341" spans="1:5" ht="17.25" hidden="1" customHeight="1" x14ac:dyDescent="0.3">
      <c r="A341" s="43">
        <v>51380</v>
      </c>
      <c r="B341" s="31"/>
      <c r="C341" s="31" t="str">
        <f t="shared" ref="C341:C404" si="80">IFERROR(IF(B341/B329*100-100=-100,"",B341/B329*100-100),"")</f>
        <v/>
      </c>
      <c r="D341" s="32"/>
      <c r="E341" s="32" t="str">
        <f t="shared" si="79"/>
        <v/>
      </c>
    </row>
    <row r="342" spans="1:5" ht="17.25" hidden="1" customHeight="1" x14ac:dyDescent="0.3">
      <c r="A342" s="43">
        <v>51410</v>
      </c>
      <c r="B342" s="31"/>
      <c r="C342" s="31" t="str">
        <f t="shared" si="80"/>
        <v/>
      </c>
      <c r="D342" s="32"/>
      <c r="E342" s="32" t="str">
        <f t="shared" ref="E342:E405" si="81">IFERROR(IF(D342/D330*100-100=-100,"",D342/D330*100-100),"")</f>
        <v/>
      </c>
    </row>
    <row r="343" spans="1:5" ht="17.25" hidden="1" customHeight="1" x14ac:dyDescent="0.3">
      <c r="A343" s="43">
        <v>51441</v>
      </c>
      <c r="B343" s="31"/>
      <c r="C343" s="31" t="str">
        <f t="shared" si="80"/>
        <v/>
      </c>
      <c r="D343" s="32"/>
      <c r="E343" s="32" t="str">
        <f t="shared" si="81"/>
        <v/>
      </c>
    </row>
    <row r="344" spans="1:5" ht="17.25" hidden="1" customHeight="1" x14ac:dyDescent="0.3">
      <c r="A344" s="44">
        <v>51471</v>
      </c>
      <c r="B344" s="33"/>
      <c r="C344" s="33" t="str">
        <f t="shared" si="80"/>
        <v/>
      </c>
      <c r="D344" s="34"/>
      <c r="E344" s="34" t="str">
        <f t="shared" si="81"/>
        <v/>
      </c>
    </row>
    <row r="345" spans="1:5" ht="17.25" hidden="1" customHeight="1" x14ac:dyDescent="0.3">
      <c r="A345" s="45">
        <v>51502</v>
      </c>
      <c r="B345" s="35"/>
      <c r="C345" s="35" t="str">
        <f t="shared" si="80"/>
        <v/>
      </c>
      <c r="D345" s="27"/>
      <c r="E345" s="27" t="str">
        <f t="shared" si="81"/>
        <v/>
      </c>
    </row>
    <row r="346" spans="1:5" ht="17.25" hidden="1" customHeight="1" x14ac:dyDescent="0.3">
      <c r="A346" s="40">
        <v>51533</v>
      </c>
      <c r="B346" s="27"/>
      <c r="C346" s="27" t="str">
        <f t="shared" si="80"/>
        <v/>
      </c>
      <c r="D346" s="27"/>
      <c r="E346" s="27" t="str">
        <f t="shared" si="81"/>
        <v/>
      </c>
    </row>
    <row r="347" spans="1:5" ht="17.25" hidden="1" customHeight="1" x14ac:dyDescent="0.3">
      <c r="A347" s="40">
        <v>51561</v>
      </c>
      <c r="B347" s="27"/>
      <c r="C347" s="27" t="str">
        <f t="shared" si="80"/>
        <v/>
      </c>
      <c r="D347" s="27"/>
      <c r="E347" s="27" t="str">
        <f t="shared" si="81"/>
        <v/>
      </c>
    </row>
    <row r="348" spans="1:5" ht="17.25" hidden="1" customHeight="1" x14ac:dyDescent="0.3">
      <c r="A348" s="40">
        <v>51592</v>
      </c>
      <c r="B348" s="27"/>
      <c r="C348" s="27" t="str">
        <f t="shared" si="80"/>
        <v/>
      </c>
      <c r="D348" s="27"/>
      <c r="E348" s="27" t="str">
        <f t="shared" si="81"/>
        <v/>
      </c>
    </row>
    <row r="349" spans="1:5" ht="17.25" hidden="1" customHeight="1" x14ac:dyDescent="0.3">
      <c r="A349" s="40">
        <v>51622</v>
      </c>
      <c r="B349" s="27"/>
      <c r="C349" s="27" t="str">
        <f t="shared" si="80"/>
        <v/>
      </c>
      <c r="D349" s="27"/>
      <c r="E349" s="27" t="str">
        <f t="shared" si="81"/>
        <v/>
      </c>
    </row>
    <row r="350" spans="1:5" ht="17.25" hidden="1" customHeight="1" x14ac:dyDescent="0.3">
      <c r="A350" s="40">
        <v>51653</v>
      </c>
      <c r="B350" s="27"/>
      <c r="C350" s="27" t="str">
        <f t="shared" si="80"/>
        <v/>
      </c>
      <c r="D350" s="27"/>
      <c r="E350" s="27" t="str">
        <f t="shared" si="81"/>
        <v/>
      </c>
    </row>
    <row r="351" spans="1:5" ht="17.25" hidden="1" customHeight="1" x14ac:dyDescent="0.3">
      <c r="A351" s="40">
        <v>51683</v>
      </c>
      <c r="B351" s="27"/>
      <c r="C351" s="27" t="str">
        <f t="shared" si="80"/>
        <v/>
      </c>
      <c r="D351" s="27"/>
      <c r="E351" s="27" t="str">
        <f t="shared" si="81"/>
        <v/>
      </c>
    </row>
    <row r="352" spans="1:5" ht="17.25" hidden="1" customHeight="1" x14ac:dyDescent="0.3">
      <c r="A352" s="40">
        <v>51714</v>
      </c>
      <c r="B352" s="27"/>
      <c r="C352" s="27" t="str">
        <f t="shared" si="80"/>
        <v/>
      </c>
      <c r="D352" s="27"/>
      <c r="E352" s="27" t="str">
        <f t="shared" si="81"/>
        <v/>
      </c>
    </row>
    <row r="353" spans="1:5" ht="17.25" hidden="1" customHeight="1" x14ac:dyDescent="0.3">
      <c r="A353" s="40">
        <v>51745</v>
      </c>
      <c r="B353" s="27"/>
      <c r="C353" s="27" t="str">
        <f t="shared" si="80"/>
        <v/>
      </c>
      <c r="D353" s="27"/>
      <c r="E353" s="27" t="str">
        <f t="shared" si="81"/>
        <v/>
      </c>
    </row>
    <row r="354" spans="1:5" ht="17.25" hidden="1" customHeight="1" x14ac:dyDescent="0.3">
      <c r="A354" s="40">
        <v>51775</v>
      </c>
      <c r="B354" s="27"/>
      <c r="C354" s="27" t="str">
        <f t="shared" si="80"/>
        <v/>
      </c>
      <c r="D354" s="27"/>
      <c r="E354" s="27" t="str">
        <f t="shared" si="81"/>
        <v/>
      </c>
    </row>
    <row r="355" spans="1:5" ht="17.25" hidden="1" customHeight="1" x14ac:dyDescent="0.3">
      <c r="A355" s="40">
        <v>51806</v>
      </c>
      <c r="B355" s="27"/>
      <c r="C355" s="27" t="str">
        <f t="shared" si="80"/>
        <v/>
      </c>
      <c r="D355" s="27"/>
      <c r="E355" s="27" t="str">
        <f t="shared" si="81"/>
        <v/>
      </c>
    </row>
    <row r="356" spans="1:5" ht="17.25" hidden="1" customHeight="1" x14ac:dyDescent="0.3">
      <c r="A356" s="41">
        <v>51836</v>
      </c>
      <c r="B356" s="28"/>
      <c r="C356" s="28" t="str">
        <f t="shared" si="80"/>
        <v/>
      </c>
      <c r="D356" s="28"/>
      <c r="E356" s="28" t="str">
        <f t="shared" si="81"/>
        <v/>
      </c>
    </row>
    <row r="357" spans="1:5" ht="17.25" hidden="1" customHeight="1" x14ac:dyDescent="0.3">
      <c r="A357" s="42">
        <v>51867</v>
      </c>
      <c r="B357" s="29"/>
      <c r="C357" s="29" t="str">
        <f t="shared" si="80"/>
        <v/>
      </c>
      <c r="D357" s="30"/>
      <c r="E357" s="30" t="str">
        <f t="shared" si="81"/>
        <v/>
      </c>
    </row>
    <row r="358" spans="1:5" ht="17.25" hidden="1" customHeight="1" x14ac:dyDescent="0.3">
      <c r="A358" s="43">
        <v>51898</v>
      </c>
      <c r="B358" s="31"/>
      <c r="C358" s="31" t="str">
        <f t="shared" si="80"/>
        <v/>
      </c>
      <c r="D358" s="32"/>
      <c r="E358" s="32" t="str">
        <f t="shared" si="81"/>
        <v/>
      </c>
    </row>
    <row r="359" spans="1:5" ht="17.25" hidden="1" customHeight="1" x14ac:dyDescent="0.3">
      <c r="A359" s="43">
        <v>51926</v>
      </c>
      <c r="B359" s="31"/>
      <c r="C359" s="31" t="str">
        <f t="shared" si="80"/>
        <v/>
      </c>
      <c r="D359" s="32"/>
      <c r="E359" s="32" t="str">
        <f t="shared" si="81"/>
        <v/>
      </c>
    </row>
    <row r="360" spans="1:5" ht="17.25" hidden="1" customHeight="1" x14ac:dyDescent="0.3">
      <c r="A360" s="43">
        <v>51957</v>
      </c>
      <c r="B360" s="31"/>
      <c r="C360" s="31" t="str">
        <f t="shared" si="80"/>
        <v/>
      </c>
      <c r="D360" s="32"/>
      <c r="E360" s="32" t="str">
        <f t="shared" si="81"/>
        <v/>
      </c>
    </row>
    <row r="361" spans="1:5" ht="17.25" hidden="1" customHeight="1" x14ac:dyDescent="0.3">
      <c r="A361" s="43">
        <v>51987</v>
      </c>
      <c r="B361" s="31"/>
      <c r="C361" s="31" t="str">
        <f t="shared" si="80"/>
        <v/>
      </c>
      <c r="D361" s="32"/>
      <c r="E361" s="32" t="str">
        <f t="shared" si="81"/>
        <v/>
      </c>
    </row>
    <row r="362" spans="1:5" ht="17.25" hidden="1" customHeight="1" x14ac:dyDescent="0.3">
      <c r="A362" s="43">
        <v>52018</v>
      </c>
      <c r="B362" s="31"/>
      <c r="C362" s="31" t="str">
        <f t="shared" si="80"/>
        <v/>
      </c>
      <c r="D362" s="32"/>
      <c r="E362" s="32" t="str">
        <f t="shared" si="81"/>
        <v/>
      </c>
    </row>
    <row r="363" spans="1:5" ht="17.25" hidden="1" customHeight="1" x14ac:dyDescent="0.3">
      <c r="A363" s="43">
        <v>52048</v>
      </c>
      <c r="B363" s="31"/>
      <c r="C363" s="31" t="str">
        <f t="shared" si="80"/>
        <v/>
      </c>
      <c r="D363" s="32"/>
      <c r="E363" s="32" t="str">
        <f t="shared" si="81"/>
        <v/>
      </c>
    </row>
    <row r="364" spans="1:5" ht="17.25" hidden="1" customHeight="1" x14ac:dyDescent="0.3">
      <c r="A364" s="43">
        <v>52079</v>
      </c>
      <c r="B364" s="31"/>
      <c r="C364" s="31" t="str">
        <f t="shared" si="80"/>
        <v/>
      </c>
      <c r="D364" s="32"/>
      <c r="E364" s="32" t="str">
        <f t="shared" si="81"/>
        <v/>
      </c>
    </row>
    <row r="365" spans="1:5" ht="17.25" hidden="1" customHeight="1" x14ac:dyDescent="0.3">
      <c r="A365" s="43">
        <v>52110</v>
      </c>
      <c r="B365" s="31"/>
      <c r="C365" s="31" t="str">
        <f t="shared" si="80"/>
        <v/>
      </c>
      <c r="D365" s="32"/>
      <c r="E365" s="32" t="str">
        <f t="shared" si="81"/>
        <v/>
      </c>
    </row>
    <row r="366" spans="1:5" ht="17.25" hidden="1" customHeight="1" x14ac:dyDescent="0.3">
      <c r="A366" s="43">
        <v>52140</v>
      </c>
      <c r="B366" s="31"/>
      <c r="C366" s="31" t="str">
        <f t="shared" si="80"/>
        <v/>
      </c>
      <c r="D366" s="32"/>
      <c r="E366" s="32" t="str">
        <f t="shared" si="81"/>
        <v/>
      </c>
    </row>
    <row r="367" spans="1:5" ht="17.25" hidden="1" customHeight="1" x14ac:dyDescent="0.3">
      <c r="A367" s="43">
        <v>52171</v>
      </c>
      <c r="B367" s="31"/>
      <c r="C367" s="31" t="str">
        <f t="shared" si="80"/>
        <v/>
      </c>
      <c r="D367" s="32"/>
      <c r="E367" s="32" t="str">
        <f t="shared" si="81"/>
        <v/>
      </c>
    </row>
    <row r="368" spans="1:5" ht="17.25" hidden="1" customHeight="1" x14ac:dyDescent="0.3">
      <c r="A368" s="44">
        <v>52201</v>
      </c>
      <c r="B368" s="33"/>
      <c r="C368" s="33" t="str">
        <f t="shared" si="80"/>
        <v/>
      </c>
      <c r="D368" s="34"/>
      <c r="E368" s="34" t="str">
        <f t="shared" si="81"/>
        <v/>
      </c>
    </row>
    <row r="369" spans="1:5" ht="17.25" hidden="1" customHeight="1" x14ac:dyDescent="0.3">
      <c r="A369" s="45">
        <v>52232</v>
      </c>
      <c r="B369" s="35"/>
      <c r="C369" s="35" t="str">
        <f t="shared" si="80"/>
        <v/>
      </c>
      <c r="D369" s="27"/>
      <c r="E369" s="27" t="str">
        <f t="shared" si="81"/>
        <v/>
      </c>
    </row>
    <row r="370" spans="1:5" ht="17.25" hidden="1" customHeight="1" x14ac:dyDescent="0.3">
      <c r="A370" s="40">
        <v>52263</v>
      </c>
      <c r="B370" s="27"/>
      <c r="C370" s="27" t="str">
        <f t="shared" si="80"/>
        <v/>
      </c>
      <c r="D370" s="27"/>
      <c r="E370" s="27" t="str">
        <f t="shared" si="81"/>
        <v/>
      </c>
    </row>
    <row r="371" spans="1:5" ht="17.25" hidden="1" customHeight="1" x14ac:dyDescent="0.3">
      <c r="A371" s="40">
        <v>52291</v>
      </c>
      <c r="B371" s="27"/>
      <c r="C371" s="27" t="str">
        <f t="shared" si="80"/>
        <v/>
      </c>
      <c r="D371" s="27"/>
      <c r="E371" s="27" t="str">
        <f t="shared" si="81"/>
        <v/>
      </c>
    </row>
    <row r="372" spans="1:5" ht="17.25" hidden="1" customHeight="1" x14ac:dyDescent="0.3">
      <c r="A372" s="40">
        <v>52322</v>
      </c>
      <c r="B372" s="27"/>
      <c r="C372" s="27" t="str">
        <f t="shared" si="80"/>
        <v/>
      </c>
      <c r="D372" s="27"/>
      <c r="E372" s="27" t="str">
        <f t="shared" si="81"/>
        <v/>
      </c>
    </row>
    <row r="373" spans="1:5" ht="17.25" hidden="1" customHeight="1" x14ac:dyDescent="0.3">
      <c r="A373" s="40">
        <v>52352</v>
      </c>
      <c r="B373" s="27"/>
      <c r="C373" s="27" t="str">
        <f t="shared" si="80"/>
        <v/>
      </c>
      <c r="D373" s="27"/>
      <c r="E373" s="27" t="str">
        <f t="shared" si="81"/>
        <v/>
      </c>
    </row>
    <row r="374" spans="1:5" ht="17.25" hidden="1" customHeight="1" x14ac:dyDescent="0.3">
      <c r="A374" s="40">
        <v>52383</v>
      </c>
      <c r="B374" s="27"/>
      <c r="C374" s="27" t="str">
        <f t="shared" si="80"/>
        <v/>
      </c>
      <c r="D374" s="27"/>
      <c r="E374" s="27" t="str">
        <f t="shared" si="81"/>
        <v/>
      </c>
    </row>
    <row r="375" spans="1:5" ht="17.25" hidden="1" customHeight="1" x14ac:dyDescent="0.3">
      <c r="A375" s="40">
        <v>52413</v>
      </c>
      <c r="B375" s="27"/>
      <c r="C375" s="27" t="str">
        <f t="shared" si="80"/>
        <v/>
      </c>
      <c r="D375" s="27"/>
      <c r="E375" s="27" t="str">
        <f t="shared" si="81"/>
        <v/>
      </c>
    </row>
    <row r="376" spans="1:5" ht="17.25" hidden="1" customHeight="1" x14ac:dyDescent="0.3">
      <c r="A376" s="40">
        <v>52444</v>
      </c>
      <c r="B376" s="27"/>
      <c r="C376" s="27" t="str">
        <f t="shared" si="80"/>
        <v/>
      </c>
      <c r="D376" s="27"/>
      <c r="E376" s="27" t="str">
        <f t="shared" si="81"/>
        <v/>
      </c>
    </row>
    <row r="377" spans="1:5" ht="17.25" hidden="1" customHeight="1" x14ac:dyDescent="0.3">
      <c r="A377" s="40">
        <v>52475</v>
      </c>
      <c r="B377" s="27"/>
      <c r="C377" s="27" t="str">
        <f t="shared" si="80"/>
        <v/>
      </c>
      <c r="D377" s="27"/>
      <c r="E377" s="27" t="str">
        <f t="shared" si="81"/>
        <v/>
      </c>
    </row>
    <row r="378" spans="1:5" ht="17.25" hidden="1" customHeight="1" x14ac:dyDescent="0.3">
      <c r="A378" s="40">
        <v>52505</v>
      </c>
      <c r="B378" s="27"/>
      <c r="C378" s="27" t="str">
        <f t="shared" si="80"/>
        <v/>
      </c>
      <c r="D378" s="27"/>
      <c r="E378" s="27" t="str">
        <f t="shared" si="81"/>
        <v/>
      </c>
    </row>
    <row r="379" spans="1:5" ht="17.25" hidden="1" customHeight="1" x14ac:dyDescent="0.3">
      <c r="A379" s="40">
        <v>52536</v>
      </c>
      <c r="B379" s="27"/>
      <c r="C379" s="27" t="str">
        <f t="shared" si="80"/>
        <v/>
      </c>
      <c r="D379" s="27"/>
      <c r="E379" s="27" t="str">
        <f t="shared" si="81"/>
        <v/>
      </c>
    </row>
    <row r="380" spans="1:5" ht="17.25" hidden="1" customHeight="1" x14ac:dyDescent="0.3">
      <c r="A380" s="41">
        <v>52566</v>
      </c>
      <c r="B380" s="28"/>
      <c r="C380" s="28" t="str">
        <f t="shared" si="80"/>
        <v/>
      </c>
      <c r="D380" s="28"/>
      <c r="E380" s="28" t="str">
        <f t="shared" si="81"/>
        <v/>
      </c>
    </row>
    <row r="381" spans="1:5" ht="17.25" hidden="1" customHeight="1" x14ac:dyDescent="0.3">
      <c r="A381" s="42">
        <v>52597</v>
      </c>
      <c r="B381" s="29"/>
      <c r="C381" s="29" t="str">
        <f t="shared" si="80"/>
        <v/>
      </c>
      <c r="D381" s="30"/>
      <c r="E381" s="30" t="str">
        <f t="shared" si="81"/>
        <v/>
      </c>
    </row>
    <row r="382" spans="1:5" ht="17.25" hidden="1" customHeight="1" x14ac:dyDescent="0.3">
      <c r="A382" s="43">
        <v>52628</v>
      </c>
      <c r="B382" s="31"/>
      <c r="C382" s="31" t="str">
        <f t="shared" si="80"/>
        <v/>
      </c>
      <c r="D382" s="32"/>
      <c r="E382" s="32" t="str">
        <f t="shared" si="81"/>
        <v/>
      </c>
    </row>
    <row r="383" spans="1:5" ht="17.25" hidden="1" customHeight="1" x14ac:dyDescent="0.3">
      <c r="A383" s="43">
        <v>52657</v>
      </c>
      <c r="B383" s="31"/>
      <c r="C383" s="31" t="str">
        <f t="shared" si="80"/>
        <v/>
      </c>
      <c r="D383" s="32"/>
      <c r="E383" s="32" t="str">
        <f t="shared" si="81"/>
        <v/>
      </c>
    </row>
    <row r="384" spans="1:5" ht="17.25" hidden="1" customHeight="1" x14ac:dyDescent="0.3">
      <c r="A384" s="43">
        <v>52688</v>
      </c>
      <c r="B384" s="31"/>
      <c r="C384" s="31" t="str">
        <f t="shared" si="80"/>
        <v/>
      </c>
      <c r="D384" s="32"/>
      <c r="E384" s="32" t="str">
        <f t="shared" si="81"/>
        <v/>
      </c>
    </row>
    <row r="385" spans="1:5" ht="17.25" hidden="1" customHeight="1" x14ac:dyDescent="0.3">
      <c r="A385" s="43">
        <v>52718</v>
      </c>
      <c r="B385" s="31"/>
      <c r="C385" s="31" t="str">
        <f t="shared" si="80"/>
        <v/>
      </c>
      <c r="D385" s="32"/>
      <c r="E385" s="32" t="str">
        <f t="shared" si="81"/>
        <v/>
      </c>
    </row>
    <row r="386" spans="1:5" ht="17.25" hidden="1" customHeight="1" x14ac:dyDescent="0.3">
      <c r="A386" s="43">
        <v>52749</v>
      </c>
      <c r="B386" s="31"/>
      <c r="C386" s="31" t="str">
        <f t="shared" si="80"/>
        <v/>
      </c>
      <c r="D386" s="32"/>
      <c r="E386" s="32" t="str">
        <f t="shared" si="81"/>
        <v/>
      </c>
    </row>
    <row r="387" spans="1:5" ht="17.25" hidden="1" customHeight="1" x14ac:dyDescent="0.3">
      <c r="A387" s="43">
        <v>52779</v>
      </c>
      <c r="B387" s="31"/>
      <c r="C387" s="31" t="str">
        <f t="shared" si="80"/>
        <v/>
      </c>
      <c r="D387" s="32"/>
      <c r="E387" s="32" t="str">
        <f t="shared" si="81"/>
        <v/>
      </c>
    </row>
    <row r="388" spans="1:5" ht="17.25" hidden="1" customHeight="1" x14ac:dyDescent="0.3">
      <c r="A388" s="43">
        <v>52810</v>
      </c>
      <c r="B388" s="31"/>
      <c r="C388" s="31" t="str">
        <f t="shared" si="80"/>
        <v/>
      </c>
      <c r="D388" s="32"/>
      <c r="E388" s="32" t="str">
        <f t="shared" si="81"/>
        <v/>
      </c>
    </row>
    <row r="389" spans="1:5" ht="17.25" hidden="1" customHeight="1" x14ac:dyDescent="0.3">
      <c r="A389" s="43">
        <v>52841</v>
      </c>
      <c r="B389" s="31"/>
      <c r="C389" s="31" t="str">
        <f t="shared" si="80"/>
        <v/>
      </c>
      <c r="D389" s="32"/>
      <c r="E389" s="32" t="str">
        <f t="shared" si="81"/>
        <v/>
      </c>
    </row>
    <row r="390" spans="1:5" ht="17.25" hidden="1" customHeight="1" x14ac:dyDescent="0.3">
      <c r="A390" s="43">
        <v>52871</v>
      </c>
      <c r="B390" s="31"/>
      <c r="C390" s="31" t="str">
        <f t="shared" si="80"/>
        <v/>
      </c>
      <c r="D390" s="32"/>
      <c r="E390" s="32" t="str">
        <f t="shared" si="81"/>
        <v/>
      </c>
    </row>
    <row r="391" spans="1:5" ht="17.25" hidden="1" customHeight="1" x14ac:dyDescent="0.3">
      <c r="A391" s="43">
        <v>52902</v>
      </c>
      <c r="B391" s="31"/>
      <c r="C391" s="31" t="str">
        <f t="shared" si="80"/>
        <v/>
      </c>
      <c r="D391" s="32"/>
      <c r="E391" s="32" t="str">
        <f t="shared" si="81"/>
        <v/>
      </c>
    </row>
    <row r="392" spans="1:5" ht="17.25" hidden="1" customHeight="1" x14ac:dyDescent="0.3">
      <c r="A392" s="44">
        <v>52932</v>
      </c>
      <c r="B392" s="33"/>
      <c r="C392" s="33" t="str">
        <f t="shared" si="80"/>
        <v/>
      </c>
      <c r="D392" s="34"/>
      <c r="E392" s="34" t="str">
        <f t="shared" si="81"/>
        <v/>
      </c>
    </row>
    <row r="393" spans="1:5" ht="17.25" hidden="1" customHeight="1" x14ac:dyDescent="0.3">
      <c r="A393" s="45">
        <v>52963</v>
      </c>
      <c r="B393" s="35"/>
      <c r="C393" s="35" t="str">
        <f t="shared" si="80"/>
        <v/>
      </c>
      <c r="D393" s="27"/>
      <c r="E393" s="27" t="str">
        <f t="shared" si="81"/>
        <v/>
      </c>
    </row>
    <row r="394" spans="1:5" ht="17.25" hidden="1" customHeight="1" x14ac:dyDescent="0.3">
      <c r="A394" s="40">
        <v>52994</v>
      </c>
      <c r="B394" s="27"/>
      <c r="C394" s="27" t="str">
        <f t="shared" si="80"/>
        <v/>
      </c>
      <c r="D394" s="27"/>
      <c r="E394" s="27" t="str">
        <f t="shared" si="81"/>
        <v/>
      </c>
    </row>
    <row r="395" spans="1:5" ht="17.25" hidden="1" customHeight="1" x14ac:dyDescent="0.3">
      <c r="A395" s="40">
        <v>53022</v>
      </c>
      <c r="B395" s="27"/>
      <c r="C395" s="27" t="str">
        <f t="shared" si="80"/>
        <v/>
      </c>
      <c r="D395" s="27"/>
      <c r="E395" s="27" t="str">
        <f t="shared" si="81"/>
        <v/>
      </c>
    </row>
    <row r="396" spans="1:5" ht="17.25" hidden="1" customHeight="1" x14ac:dyDescent="0.3">
      <c r="A396" s="40">
        <v>53053</v>
      </c>
      <c r="B396" s="27"/>
      <c r="C396" s="27" t="str">
        <f t="shared" si="80"/>
        <v/>
      </c>
      <c r="D396" s="27"/>
      <c r="E396" s="27" t="str">
        <f t="shared" si="81"/>
        <v/>
      </c>
    </row>
    <row r="397" spans="1:5" ht="17.25" hidden="1" customHeight="1" x14ac:dyDescent="0.3">
      <c r="A397" s="40">
        <v>53083</v>
      </c>
      <c r="B397" s="27"/>
      <c r="C397" s="27" t="str">
        <f t="shared" si="80"/>
        <v/>
      </c>
      <c r="D397" s="27"/>
      <c r="E397" s="27" t="str">
        <f t="shared" si="81"/>
        <v/>
      </c>
    </row>
    <row r="398" spans="1:5" ht="17.25" hidden="1" customHeight="1" x14ac:dyDescent="0.3">
      <c r="A398" s="40">
        <v>53114</v>
      </c>
      <c r="B398" s="27"/>
      <c r="C398" s="27" t="str">
        <f t="shared" si="80"/>
        <v/>
      </c>
      <c r="D398" s="27"/>
      <c r="E398" s="27" t="str">
        <f t="shared" si="81"/>
        <v/>
      </c>
    </row>
    <row r="399" spans="1:5" ht="17.25" hidden="1" customHeight="1" x14ac:dyDescent="0.3">
      <c r="A399" s="40">
        <v>53144</v>
      </c>
      <c r="B399" s="27"/>
      <c r="C399" s="27" t="str">
        <f t="shared" si="80"/>
        <v/>
      </c>
      <c r="D399" s="27"/>
      <c r="E399" s="27" t="str">
        <f t="shared" si="81"/>
        <v/>
      </c>
    </row>
    <row r="400" spans="1:5" ht="17.25" hidden="1" customHeight="1" x14ac:dyDescent="0.3">
      <c r="A400" s="40">
        <v>53175</v>
      </c>
      <c r="B400" s="27"/>
      <c r="C400" s="27" t="str">
        <f t="shared" si="80"/>
        <v/>
      </c>
      <c r="D400" s="27"/>
      <c r="E400" s="27" t="str">
        <f t="shared" si="81"/>
        <v/>
      </c>
    </row>
    <row r="401" spans="1:5" ht="17.25" hidden="1" customHeight="1" x14ac:dyDescent="0.3">
      <c r="A401" s="40">
        <v>53206</v>
      </c>
      <c r="B401" s="27"/>
      <c r="C401" s="27" t="str">
        <f t="shared" si="80"/>
        <v/>
      </c>
      <c r="D401" s="27"/>
      <c r="E401" s="27" t="str">
        <f t="shared" si="81"/>
        <v/>
      </c>
    </row>
    <row r="402" spans="1:5" ht="17.25" hidden="1" customHeight="1" x14ac:dyDescent="0.3">
      <c r="A402" s="40">
        <v>53236</v>
      </c>
      <c r="B402" s="27"/>
      <c r="C402" s="27" t="str">
        <f t="shared" si="80"/>
        <v/>
      </c>
      <c r="D402" s="27"/>
      <c r="E402" s="27" t="str">
        <f t="shared" si="81"/>
        <v/>
      </c>
    </row>
    <row r="403" spans="1:5" ht="17.25" hidden="1" customHeight="1" x14ac:dyDescent="0.3">
      <c r="A403" s="40">
        <v>53267</v>
      </c>
      <c r="B403" s="27"/>
      <c r="C403" s="27" t="str">
        <f t="shared" si="80"/>
        <v/>
      </c>
      <c r="D403" s="27"/>
      <c r="E403" s="27" t="str">
        <f t="shared" si="81"/>
        <v/>
      </c>
    </row>
    <row r="404" spans="1:5" ht="17.25" hidden="1" customHeight="1" x14ac:dyDescent="0.3">
      <c r="A404" s="41">
        <v>53297</v>
      </c>
      <c r="B404" s="28"/>
      <c r="C404" s="28" t="str">
        <f t="shared" si="80"/>
        <v/>
      </c>
      <c r="D404" s="28"/>
      <c r="E404" s="28" t="str">
        <f t="shared" si="81"/>
        <v/>
      </c>
    </row>
    <row r="405" spans="1:5" ht="17.25" hidden="1" customHeight="1" x14ac:dyDescent="0.3">
      <c r="A405" s="42">
        <v>53328</v>
      </c>
      <c r="B405" s="29"/>
      <c r="C405" s="29" t="str">
        <f t="shared" ref="C405:C440" si="82">IFERROR(IF(B405/B393*100-100=-100,"",B405/B393*100-100),"")</f>
        <v/>
      </c>
      <c r="D405" s="30"/>
      <c r="E405" s="30" t="str">
        <f t="shared" si="81"/>
        <v/>
      </c>
    </row>
    <row r="406" spans="1:5" ht="17.25" hidden="1" customHeight="1" x14ac:dyDescent="0.3">
      <c r="A406" s="43">
        <v>53359</v>
      </c>
      <c r="B406" s="31"/>
      <c r="C406" s="31" t="str">
        <f t="shared" si="82"/>
        <v/>
      </c>
      <c r="D406" s="32"/>
      <c r="E406" s="32" t="str">
        <f t="shared" ref="E406:E440" si="83">IFERROR(IF(D406/D394*100-100=-100,"",D406/D394*100-100),"")</f>
        <v/>
      </c>
    </row>
    <row r="407" spans="1:5" ht="17.25" hidden="1" customHeight="1" x14ac:dyDescent="0.3">
      <c r="A407" s="43">
        <v>53387</v>
      </c>
      <c r="B407" s="31"/>
      <c r="C407" s="31" t="str">
        <f t="shared" si="82"/>
        <v/>
      </c>
      <c r="D407" s="32"/>
      <c r="E407" s="32" t="str">
        <f t="shared" si="83"/>
        <v/>
      </c>
    </row>
    <row r="408" spans="1:5" ht="17.25" hidden="1" customHeight="1" x14ac:dyDescent="0.3">
      <c r="A408" s="43">
        <v>53418</v>
      </c>
      <c r="B408" s="31"/>
      <c r="C408" s="31" t="str">
        <f t="shared" si="82"/>
        <v/>
      </c>
      <c r="D408" s="32"/>
      <c r="E408" s="32" t="str">
        <f t="shared" si="83"/>
        <v/>
      </c>
    </row>
    <row r="409" spans="1:5" ht="17.25" hidden="1" customHeight="1" x14ac:dyDescent="0.3">
      <c r="A409" s="43">
        <v>53448</v>
      </c>
      <c r="B409" s="31"/>
      <c r="C409" s="31" t="str">
        <f t="shared" si="82"/>
        <v/>
      </c>
      <c r="D409" s="32"/>
      <c r="E409" s="32" t="str">
        <f t="shared" si="83"/>
        <v/>
      </c>
    </row>
    <row r="410" spans="1:5" ht="17.25" hidden="1" customHeight="1" x14ac:dyDescent="0.3">
      <c r="A410" s="43">
        <v>53479</v>
      </c>
      <c r="B410" s="31"/>
      <c r="C410" s="31" t="str">
        <f t="shared" si="82"/>
        <v/>
      </c>
      <c r="D410" s="32"/>
      <c r="E410" s="32" t="str">
        <f t="shared" si="83"/>
        <v/>
      </c>
    </row>
    <row r="411" spans="1:5" ht="17.25" hidden="1" customHeight="1" x14ac:dyDescent="0.3">
      <c r="A411" s="43">
        <v>53509</v>
      </c>
      <c r="B411" s="31"/>
      <c r="C411" s="31" t="str">
        <f t="shared" si="82"/>
        <v/>
      </c>
      <c r="D411" s="32"/>
      <c r="E411" s="32" t="str">
        <f t="shared" si="83"/>
        <v/>
      </c>
    </row>
    <row r="412" spans="1:5" ht="17.25" hidden="1" customHeight="1" x14ac:dyDescent="0.3">
      <c r="A412" s="43">
        <v>53540</v>
      </c>
      <c r="B412" s="31"/>
      <c r="C412" s="31" t="str">
        <f t="shared" si="82"/>
        <v/>
      </c>
      <c r="D412" s="32"/>
      <c r="E412" s="32" t="str">
        <f t="shared" si="83"/>
        <v/>
      </c>
    </row>
    <row r="413" spans="1:5" ht="17.25" hidden="1" customHeight="1" x14ac:dyDescent="0.3">
      <c r="A413" s="43">
        <v>53571</v>
      </c>
      <c r="B413" s="31"/>
      <c r="C413" s="31" t="str">
        <f t="shared" si="82"/>
        <v/>
      </c>
      <c r="D413" s="32"/>
      <c r="E413" s="32" t="str">
        <f t="shared" si="83"/>
        <v/>
      </c>
    </row>
    <row r="414" spans="1:5" ht="17.25" hidden="1" customHeight="1" x14ac:dyDescent="0.3">
      <c r="A414" s="43">
        <v>53601</v>
      </c>
      <c r="B414" s="31"/>
      <c r="C414" s="31" t="str">
        <f t="shared" si="82"/>
        <v/>
      </c>
      <c r="D414" s="32"/>
      <c r="E414" s="32" t="str">
        <f t="shared" si="83"/>
        <v/>
      </c>
    </row>
    <row r="415" spans="1:5" ht="17.25" hidden="1" customHeight="1" x14ac:dyDescent="0.3">
      <c r="A415" s="43">
        <v>53632</v>
      </c>
      <c r="B415" s="31"/>
      <c r="C415" s="31" t="str">
        <f t="shared" si="82"/>
        <v/>
      </c>
      <c r="D415" s="32"/>
      <c r="E415" s="32" t="str">
        <f t="shared" si="83"/>
        <v/>
      </c>
    </row>
    <row r="416" spans="1:5" ht="17.25" hidden="1" customHeight="1" x14ac:dyDescent="0.3">
      <c r="A416" s="44">
        <v>53662</v>
      </c>
      <c r="B416" s="33"/>
      <c r="C416" s="33" t="str">
        <f t="shared" si="82"/>
        <v/>
      </c>
      <c r="D416" s="34"/>
      <c r="E416" s="34" t="str">
        <f t="shared" si="83"/>
        <v/>
      </c>
    </row>
    <row r="417" spans="1:5" ht="17.25" hidden="1" customHeight="1" x14ac:dyDescent="0.3">
      <c r="A417" s="45">
        <v>53693</v>
      </c>
      <c r="B417" s="35"/>
      <c r="C417" s="35" t="str">
        <f t="shared" si="82"/>
        <v/>
      </c>
      <c r="D417" s="27"/>
      <c r="E417" s="27" t="str">
        <f t="shared" si="83"/>
        <v/>
      </c>
    </row>
    <row r="418" spans="1:5" ht="17.25" hidden="1" customHeight="1" x14ac:dyDescent="0.3">
      <c r="A418" s="40">
        <v>53724</v>
      </c>
      <c r="B418" s="27"/>
      <c r="C418" s="27" t="str">
        <f t="shared" si="82"/>
        <v/>
      </c>
      <c r="D418" s="27"/>
      <c r="E418" s="27" t="str">
        <f t="shared" si="83"/>
        <v/>
      </c>
    </row>
    <row r="419" spans="1:5" ht="17.25" hidden="1" customHeight="1" x14ac:dyDescent="0.3">
      <c r="A419" s="40">
        <v>53752</v>
      </c>
      <c r="B419" s="27"/>
      <c r="C419" s="27" t="str">
        <f t="shared" si="82"/>
        <v/>
      </c>
      <c r="D419" s="27"/>
      <c r="E419" s="27" t="str">
        <f t="shared" si="83"/>
        <v/>
      </c>
    </row>
    <row r="420" spans="1:5" ht="17.25" hidden="1" customHeight="1" x14ac:dyDescent="0.3">
      <c r="A420" s="40">
        <v>53783</v>
      </c>
      <c r="B420" s="27"/>
      <c r="C420" s="27" t="str">
        <f t="shared" si="82"/>
        <v/>
      </c>
      <c r="D420" s="27"/>
      <c r="E420" s="27" t="str">
        <f t="shared" si="83"/>
        <v/>
      </c>
    </row>
    <row r="421" spans="1:5" ht="17.25" hidden="1" customHeight="1" x14ac:dyDescent="0.3">
      <c r="A421" s="40">
        <v>53813</v>
      </c>
      <c r="B421" s="27"/>
      <c r="C421" s="27" t="str">
        <f t="shared" si="82"/>
        <v/>
      </c>
      <c r="D421" s="27"/>
      <c r="E421" s="27" t="str">
        <f t="shared" si="83"/>
        <v/>
      </c>
    </row>
    <row r="422" spans="1:5" ht="17.25" hidden="1" customHeight="1" x14ac:dyDescent="0.3">
      <c r="A422" s="40">
        <v>53844</v>
      </c>
      <c r="B422" s="27"/>
      <c r="C422" s="27" t="str">
        <f t="shared" si="82"/>
        <v/>
      </c>
      <c r="D422" s="27"/>
      <c r="E422" s="27" t="str">
        <f t="shared" si="83"/>
        <v/>
      </c>
    </row>
    <row r="423" spans="1:5" ht="17.25" hidden="1" customHeight="1" x14ac:dyDescent="0.3">
      <c r="A423" s="40">
        <v>53874</v>
      </c>
      <c r="B423" s="27"/>
      <c r="C423" s="27" t="str">
        <f t="shared" si="82"/>
        <v/>
      </c>
      <c r="D423" s="27"/>
      <c r="E423" s="27" t="str">
        <f t="shared" si="83"/>
        <v/>
      </c>
    </row>
    <row r="424" spans="1:5" ht="17.25" hidden="1" customHeight="1" x14ac:dyDescent="0.3">
      <c r="A424" s="40">
        <v>53905</v>
      </c>
      <c r="B424" s="27"/>
      <c r="C424" s="27" t="str">
        <f t="shared" si="82"/>
        <v/>
      </c>
      <c r="D424" s="27"/>
      <c r="E424" s="27" t="str">
        <f t="shared" si="83"/>
        <v/>
      </c>
    </row>
    <row r="425" spans="1:5" ht="17.25" hidden="1" customHeight="1" x14ac:dyDescent="0.3">
      <c r="A425" s="40">
        <v>53936</v>
      </c>
      <c r="B425" s="27"/>
      <c r="C425" s="27" t="str">
        <f t="shared" si="82"/>
        <v/>
      </c>
      <c r="D425" s="27"/>
      <c r="E425" s="27" t="str">
        <f t="shared" si="83"/>
        <v/>
      </c>
    </row>
    <row r="426" spans="1:5" ht="17.25" hidden="1" customHeight="1" x14ac:dyDescent="0.3">
      <c r="A426" s="40">
        <v>53966</v>
      </c>
      <c r="B426" s="27"/>
      <c r="C426" s="27" t="str">
        <f t="shared" si="82"/>
        <v/>
      </c>
      <c r="D426" s="27"/>
      <c r="E426" s="27" t="str">
        <f t="shared" si="83"/>
        <v/>
      </c>
    </row>
    <row r="427" spans="1:5" ht="17.25" hidden="1" customHeight="1" x14ac:dyDescent="0.3">
      <c r="A427" s="40">
        <v>53997</v>
      </c>
      <c r="B427" s="27"/>
      <c r="C427" s="27" t="str">
        <f t="shared" si="82"/>
        <v/>
      </c>
      <c r="D427" s="27"/>
      <c r="E427" s="27" t="str">
        <f t="shared" si="83"/>
        <v/>
      </c>
    </row>
    <row r="428" spans="1:5" ht="17.25" hidden="1" customHeight="1" x14ac:dyDescent="0.3">
      <c r="A428" s="41">
        <v>54027</v>
      </c>
      <c r="B428" s="28"/>
      <c r="C428" s="28" t="str">
        <f t="shared" si="82"/>
        <v/>
      </c>
      <c r="D428" s="28"/>
      <c r="E428" s="28" t="str">
        <f t="shared" si="83"/>
        <v/>
      </c>
    </row>
    <row r="429" spans="1:5" ht="17.25" hidden="1" customHeight="1" x14ac:dyDescent="0.3">
      <c r="A429" s="42">
        <v>54058</v>
      </c>
      <c r="B429" s="29"/>
      <c r="C429" s="29" t="str">
        <f t="shared" si="82"/>
        <v/>
      </c>
      <c r="D429" s="30"/>
      <c r="E429" s="30" t="str">
        <f t="shared" si="83"/>
        <v/>
      </c>
    </row>
    <row r="430" spans="1:5" ht="17.25" hidden="1" customHeight="1" x14ac:dyDescent="0.3">
      <c r="A430" s="43">
        <v>54089</v>
      </c>
      <c r="B430" s="31"/>
      <c r="C430" s="31" t="str">
        <f t="shared" si="82"/>
        <v/>
      </c>
      <c r="D430" s="32"/>
      <c r="E430" s="32" t="str">
        <f t="shared" si="83"/>
        <v/>
      </c>
    </row>
    <row r="431" spans="1:5" ht="17.25" hidden="1" customHeight="1" x14ac:dyDescent="0.3">
      <c r="A431" s="43">
        <v>54118</v>
      </c>
      <c r="B431" s="31"/>
      <c r="C431" s="31" t="str">
        <f t="shared" si="82"/>
        <v/>
      </c>
      <c r="D431" s="32"/>
      <c r="E431" s="32" t="str">
        <f t="shared" si="83"/>
        <v/>
      </c>
    </row>
    <row r="432" spans="1:5" ht="17.25" hidden="1" customHeight="1" x14ac:dyDescent="0.3">
      <c r="A432" s="43">
        <v>54149</v>
      </c>
      <c r="B432" s="31"/>
      <c r="C432" s="31" t="str">
        <f t="shared" si="82"/>
        <v/>
      </c>
      <c r="D432" s="32"/>
      <c r="E432" s="32" t="str">
        <f t="shared" si="83"/>
        <v/>
      </c>
    </row>
    <row r="433" spans="1:5" ht="17.25" hidden="1" customHeight="1" x14ac:dyDescent="0.3">
      <c r="A433" s="43">
        <v>54179</v>
      </c>
      <c r="B433" s="31"/>
      <c r="C433" s="31" t="str">
        <f t="shared" si="82"/>
        <v/>
      </c>
      <c r="D433" s="32"/>
      <c r="E433" s="32" t="str">
        <f t="shared" si="83"/>
        <v/>
      </c>
    </row>
    <row r="434" spans="1:5" ht="17.25" hidden="1" customHeight="1" x14ac:dyDescent="0.3">
      <c r="A434" s="43">
        <v>54210</v>
      </c>
      <c r="B434" s="31"/>
      <c r="C434" s="31" t="str">
        <f t="shared" si="82"/>
        <v/>
      </c>
      <c r="D434" s="32"/>
      <c r="E434" s="32" t="str">
        <f t="shared" si="83"/>
        <v/>
      </c>
    </row>
    <row r="435" spans="1:5" ht="17.25" hidden="1" customHeight="1" x14ac:dyDescent="0.3">
      <c r="A435" s="43">
        <v>54240</v>
      </c>
      <c r="B435" s="31"/>
      <c r="C435" s="31" t="str">
        <f t="shared" si="82"/>
        <v/>
      </c>
      <c r="D435" s="32"/>
      <c r="E435" s="32" t="str">
        <f t="shared" si="83"/>
        <v/>
      </c>
    </row>
    <row r="436" spans="1:5" ht="17.25" hidden="1" customHeight="1" x14ac:dyDescent="0.3">
      <c r="A436" s="43">
        <v>54271</v>
      </c>
      <c r="B436" s="31"/>
      <c r="C436" s="31" t="str">
        <f t="shared" si="82"/>
        <v/>
      </c>
      <c r="D436" s="32"/>
      <c r="E436" s="32" t="str">
        <f t="shared" si="83"/>
        <v/>
      </c>
    </row>
    <row r="437" spans="1:5" ht="17.25" hidden="1" customHeight="1" x14ac:dyDescent="0.3">
      <c r="A437" s="43">
        <v>54302</v>
      </c>
      <c r="B437" s="31"/>
      <c r="C437" s="31" t="str">
        <f t="shared" si="82"/>
        <v/>
      </c>
      <c r="D437" s="32"/>
      <c r="E437" s="32" t="str">
        <f t="shared" si="83"/>
        <v/>
      </c>
    </row>
    <row r="438" spans="1:5" ht="17.25" hidden="1" customHeight="1" x14ac:dyDescent="0.3">
      <c r="A438" s="43">
        <v>54332</v>
      </c>
      <c r="B438" s="31"/>
      <c r="C438" s="31" t="str">
        <f t="shared" si="82"/>
        <v/>
      </c>
      <c r="D438" s="32"/>
      <c r="E438" s="32" t="str">
        <f t="shared" si="83"/>
        <v/>
      </c>
    </row>
    <row r="439" spans="1:5" ht="17.25" hidden="1" customHeight="1" x14ac:dyDescent="0.3">
      <c r="A439" s="43">
        <v>54363</v>
      </c>
      <c r="B439" s="31"/>
      <c r="C439" s="31" t="str">
        <f t="shared" si="82"/>
        <v/>
      </c>
      <c r="D439" s="32"/>
      <c r="E439" s="32" t="str">
        <f t="shared" si="83"/>
        <v/>
      </c>
    </row>
    <row r="440" spans="1:5" ht="17.25" hidden="1" customHeight="1" x14ac:dyDescent="0.3">
      <c r="A440" s="44">
        <v>54393</v>
      </c>
      <c r="B440" s="33"/>
      <c r="C440" s="33" t="str">
        <f t="shared" si="82"/>
        <v/>
      </c>
      <c r="D440" s="34"/>
      <c r="E440" s="34" t="str">
        <f t="shared" si="83"/>
        <v/>
      </c>
    </row>
    <row r="441" spans="1:5" ht="15.5" x14ac:dyDescent="0.35">
      <c r="A441" s="68" t="s">
        <v>13</v>
      </c>
      <c r="B441" s="69"/>
      <c r="C441" s="69"/>
      <c r="D441" s="69"/>
      <c r="E441" s="69"/>
    </row>
    <row r="442" spans="1:5" x14ac:dyDescent="0.3">
      <c r="A442" s="24" t="s">
        <v>32</v>
      </c>
    </row>
  </sheetData>
  <mergeCells count="3">
    <mergeCell ref="A7:A8"/>
    <mergeCell ref="D7:E7"/>
    <mergeCell ref="B7:C7"/>
  </mergeCells>
  <hyperlinks>
    <hyperlink ref="E1" location="'Índice '!A1" display="Regresar al índice"/>
  </hyperlinks>
  <printOptions horizontalCentered="1" verticalCentered="1"/>
  <pageMargins left="0.51181102362204722" right="0.70866141732283472" top="0.55118110236220474" bottom="0.55118110236220474" header="0" footer="0"/>
  <pageSetup scale="45" orientation="portrait" r:id="rId1"/>
  <cellWatches>
    <cellWatch r="A1"/>
    <cellWatch r="B1"/>
    <cellWatch r="C1"/>
    <cellWatch r="D1"/>
    <cellWatch r="E1"/>
    <cellWatch r="A2"/>
    <cellWatch r="B2"/>
    <cellWatch r="C2"/>
    <cellWatch r="D2"/>
    <cellWatch r="E2"/>
    <cellWatch r="A3"/>
    <cellWatch r="B3"/>
    <cellWatch r="C3"/>
    <cellWatch r="D3"/>
    <cellWatch r="E3"/>
    <cellWatch r="A5"/>
    <cellWatch r="B5"/>
    <cellWatch r="C5"/>
    <cellWatch r="D5"/>
    <cellWatch r="E5"/>
    <cellWatch r="A6"/>
    <cellWatch r="B6"/>
    <cellWatch r="C6"/>
    <cellWatch r="D6"/>
    <cellWatch r="E6"/>
    <cellWatch r="A7"/>
    <cellWatch r="B7"/>
    <cellWatch r="D7"/>
    <cellWatch r="B8"/>
    <cellWatch r="C8"/>
    <cellWatch r="D8"/>
    <cellWatch r="E8"/>
    <cellWatch r="A9"/>
    <cellWatch r="B9"/>
    <cellWatch r="C9"/>
    <cellWatch r="D9"/>
    <cellWatch r="E9"/>
    <cellWatch r="A10"/>
    <cellWatch r="B10"/>
    <cellWatch r="C10"/>
    <cellWatch r="D10"/>
    <cellWatch r="E10"/>
    <cellWatch r="A11"/>
    <cellWatch r="B11"/>
    <cellWatch r="C11"/>
    <cellWatch r="D11"/>
    <cellWatch r="E11"/>
    <cellWatch r="A12"/>
    <cellWatch r="B12"/>
    <cellWatch r="C12"/>
    <cellWatch r="D12"/>
    <cellWatch r="E12"/>
    <cellWatch r="A13"/>
    <cellWatch r="B13"/>
    <cellWatch r="C13"/>
    <cellWatch r="D13"/>
    <cellWatch r="E13"/>
    <cellWatch r="A14"/>
    <cellWatch r="B14"/>
    <cellWatch r="C14"/>
    <cellWatch r="D14"/>
    <cellWatch r="E14"/>
    <cellWatch r="A15"/>
    <cellWatch r="B15"/>
    <cellWatch r="C15"/>
    <cellWatch r="D15"/>
    <cellWatch r="E15"/>
    <cellWatch r="A16"/>
    <cellWatch r="B16"/>
    <cellWatch r="C16"/>
    <cellWatch r="D16"/>
    <cellWatch r="E16"/>
    <cellWatch r="A17"/>
    <cellWatch r="B17"/>
    <cellWatch r="C17"/>
    <cellWatch r="D17"/>
    <cellWatch r="E17"/>
    <cellWatch r="A18"/>
    <cellWatch r="B18"/>
    <cellWatch r="C18"/>
    <cellWatch r="D18"/>
    <cellWatch r="E18"/>
    <cellWatch r="A19"/>
    <cellWatch r="B19"/>
    <cellWatch r="C19"/>
    <cellWatch r="D19"/>
    <cellWatch r="E19"/>
    <cellWatch r="A20"/>
    <cellWatch r="B20"/>
    <cellWatch r="C20"/>
    <cellWatch r="D20"/>
    <cellWatch r="E20"/>
    <cellWatch r="A21"/>
    <cellWatch r="B21"/>
    <cellWatch r="C21"/>
    <cellWatch r="D21"/>
    <cellWatch r="E21"/>
    <cellWatch r="A22"/>
    <cellWatch r="B22"/>
    <cellWatch r="C22"/>
    <cellWatch r="D22"/>
    <cellWatch r="E22"/>
    <cellWatch r="A23"/>
    <cellWatch r="B23"/>
    <cellWatch r="C23"/>
    <cellWatch r="D23"/>
    <cellWatch r="E23"/>
    <cellWatch r="A24"/>
    <cellWatch r="B24"/>
    <cellWatch r="C24"/>
    <cellWatch r="D24"/>
    <cellWatch r="E24"/>
    <cellWatch r="A25"/>
    <cellWatch r="B25"/>
    <cellWatch r="C25"/>
    <cellWatch r="D25"/>
    <cellWatch r="E25"/>
    <cellWatch r="A26"/>
    <cellWatch r="B26"/>
    <cellWatch r="C26"/>
    <cellWatch r="D26"/>
    <cellWatch r="E26"/>
    <cellWatch r="A27"/>
    <cellWatch r="B27"/>
    <cellWatch r="C27"/>
    <cellWatch r="D27"/>
    <cellWatch r="E27"/>
    <cellWatch r="A28"/>
    <cellWatch r="B28"/>
    <cellWatch r="C28"/>
    <cellWatch r="D28"/>
    <cellWatch r="E28"/>
    <cellWatch r="A29"/>
    <cellWatch r="B29"/>
    <cellWatch r="C29"/>
    <cellWatch r="D29"/>
    <cellWatch r="E29"/>
    <cellWatch r="A30"/>
    <cellWatch r="B30"/>
    <cellWatch r="C30"/>
    <cellWatch r="D30"/>
    <cellWatch r="E30"/>
    <cellWatch r="A31"/>
    <cellWatch r="B31"/>
    <cellWatch r="C31"/>
    <cellWatch r="D31"/>
    <cellWatch r="E31"/>
    <cellWatch r="A32"/>
    <cellWatch r="B32"/>
    <cellWatch r="C32"/>
    <cellWatch r="D32"/>
    <cellWatch r="E32"/>
    <cellWatch r="A33"/>
    <cellWatch r="B33"/>
    <cellWatch r="C33"/>
    <cellWatch r="D33"/>
    <cellWatch r="E33"/>
    <cellWatch r="A34"/>
    <cellWatch r="B34"/>
    <cellWatch r="C34"/>
    <cellWatch r="D34"/>
    <cellWatch r="E34"/>
    <cellWatch r="A35"/>
    <cellWatch r="B35"/>
    <cellWatch r="C35"/>
    <cellWatch r="D35"/>
    <cellWatch r="E35"/>
    <cellWatch r="A36"/>
    <cellWatch r="B36"/>
    <cellWatch r="C36"/>
    <cellWatch r="D36"/>
    <cellWatch r="E36"/>
    <cellWatch r="A37"/>
    <cellWatch r="B37"/>
    <cellWatch r="C37"/>
    <cellWatch r="D37"/>
    <cellWatch r="E37"/>
    <cellWatch r="A38"/>
    <cellWatch r="B38"/>
    <cellWatch r="C38"/>
    <cellWatch r="D38"/>
    <cellWatch r="E38"/>
    <cellWatch r="A39"/>
    <cellWatch r="B39"/>
    <cellWatch r="C39"/>
    <cellWatch r="D39"/>
    <cellWatch r="E39"/>
    <cellWatch r="A40"/>
    <cellWatch r="B40"/>
    <cellWatch r="C40"/>
    <cellWatch r="D40"/>
    <cellWatch r="E40"/>
    <cellWatch r="A41"/>
    <cellWatch r="B41"/>
    <cellWatch r="C41"/>
    <cellWatch r="D41"/>
    <cellWatch r="E41"/>
    <cellWatch r="A42"/>
    <cellWatch r="B42"/>
    <cellWatch r="C42"/>
    <cellWatch r="D42"/>
    <cellWatch r="E42"/>
    <cellWatch r="A43"/>
    <cellWatch r="B43"/>
    <cellWatch r="C43"/>
    <cellWatch r="D43"/>
    <cellWatch r="E43"/>
    <cellWatch r="A44"/>
    <cellWatch r="B44"/>
    <cellWatch r="C44"/>
    <cellWatch r="D44"/>
    <cellWatch r="E44"/>
    <cellWatch r="A45"/>
    <cellWatch r="B45"/>
    <cellWatch r="C45"/>
    <cellWatch r="D45"/>
    <cellWatch r="E45"/>
    <cellWatch r="A46"/>
    <cellWatch r="B46"/>
    <cellWatch r="C46"/>
    <cellWatch r="D46"/>
    <cellWatch r="E46"/>
    <cellWatch r="A47"/>
    <cellWatch r="B47"/>
    <cellWatch r="C47"/>
    <cellWatch r="D47"/>
    <cellWatch r="E47"/>
    <cellWatch r="A48"/>
    <cellWatch r="B48"/>
    <cellWatch r="C48"/>
    <cellWatch r="D48"/>
    <cellWatch r="E48"/>
    <cellWatch r="A49"/>
    <cellWatch r="B49"/>
    <cellWatch r="C49"/>
    <cellWatch r="D49"/>
    <cellWatch r="E49"/>
    <cellWatch r="A50"/>
    <cellWatch r="B50"/>
    <cellWatch r="C50"/>
    <cellWatch r="D50"/>
    <cellWatch r="E50"/>
    <cellWatch r="A51"/>
    <cellWatch r="B51"/>
    <cellWatch r="C51"/>
    <cellWatch r="D51"/>
    <cellWatch r="E51"/>
    <cellWatch r="A52"/>
    <cellWatch r="B52"/>
    <cellWatch r="C52"/>
    <cellWatch r="D52"/>
    <cellWatch r="E52"/>
    <cellWatch r="A53"/>
    <cellWatch r="B53"/>
    <cellWatch r="C53"/>
    <cellWatch r="D53"/>
    <cellWatch r="E53"/>
    <cellWatch r="A54"/>
    <cellWatch r="B54"/>
    <cellWatch r="C54"/>
    <cellWatch r="D54"/>
    <cellWatch r="E54"/>
    <cellWatch r="A55"/>
    <cellWatch r="B55"/>
    <cellWatch r="C55"/>
    <cellWatch r="D55"/>
    <cellWatch r="E55"/>
    <cellWatch r="A56"/>
    <cellWatch r="B56"/>
    <cellWatch r="C56"/>
    <cellWatch r="D56"/>
    <cellWatch r="E56"/>
    <cellWatch r="A57"/>
    <cellWatch r="B57"/>
    <cellWatch r="C57"/>
    <cellWatch r="D57"/>
    <cellWatch r="E57"/>
    <cellWatch r="A58"/>
    <cellWatch r="B58"/>
    <cellWatch r="C58"/>
    <cellWatch r="D58"/>
    <cellWatch r="E58"/>
    <cellWatch r="A59"/>
    <cellWatch r="B59"/>
    <cellWatch r="C59"/>
    <cellWatch r="D59"/>
    <cellWatch r="E59"/>
    <cellWatch r="A60"/>
    <cellWatch r="B60"/>
    <cellWatch r="C60"/>
    <cellWatch r="D60"/>
    <cellWatch r="E60"/>
    <cellWatch r="A61"/>
    <cellWatch r="B61"/>
    <cellWatch r="C61"/>
    <cellWatch r="D61"/>
    <cellWatch r="E61"/>
    <cellWatch r="A62"/>
    <cellWatch r="B62"/>
    <cellWatch r="C62"/>
    <cellWatch r="D62"/>
    <cellWatch r="E62"/>
    <cellWatch r="A63"/>
    <cellWatch r="B63"/>
    <cellWatch r="C63"/>
    <cellWatch r="D63"/>
    <cellWatch r="E63"/>
    <cellWatch r="A64"/>
    <cellWatch r="B64"/>
    <cellWatch r="C64"/>
    <cellWatch r="D64"/>
    <cellWatch r="E64"/>
    <cellWatch r="A65"/>
    <cellWatch r="B65"/>
    <cellWatch r="C65"/>
    <cellWatch r="D65"/>
    <cellWatch r="E65"/>
    <cellWatch r="A66"/>
    <cellWatch r="B66"/>
    <cellWatch r="C66"/>
    <cellWatch r="D66"/>
    <cellWatch r="E66"/>
    <cellWatch r="A67"/>
    <cellWatch r="B67"/>
    <cellWatch r="C67"/>
    <cellWatch r="D67"/>
    <cellWatch r="E67"/>
    <cellWatch r="A68"/>
    <cellWatch r="B68"/>
    <cellWatch r="C68"/>
    <cellWatch r="D68"/>
    <cellWatch r="E68"/>
    <cellWatch r="A69"/>
    <cellWatch r="B69"/>
    <cellWatch r="C69"/>
    <cellWatch r="D69"/>
    <cellWatch r="E69"/>
    <cellWatch r="A70"/>
    <cellWatch r="B70"/>
    <cellWatch r="C70"/>
    <cellWatch r="D70"/>
    <cellWatch r="E70"/>
    <cellWatch r="A71"/>
    <cellWatch r="B71"/>
    <cellWatch r="C71"/>
    <cellWatch r="D71"/>
    <cellWatch r="E71"/>
    <cellWatch r="A72"/>
    <cellWatch r="B72"/>
    <cellWatch r="C72"/>
    <cellWatch r="D72"/>
    <cellWatch r="E72"/>
    <cellWatch r="A73"/>
    <cellWatch r="B73"/>
    <cellWatch r="C73"/>
    <cellWatch r="D73"/>
    <cellWatch r="E73"/>
    <cellWatch r="A74"/>
    <cellWatch r="B74"/>
    <cellWatch r="C74"/>
    <cellWatch r="D74"/>
    <cellWatch r="E74"/>
    <cellWatch r="A75"/>
    <cellWatch r="B75"/>
    <cellWatch r="C75"/>
    <cellWatch r="D75"/>
    <cellWatch r="E75"/>
    <cellWatch r="A76"/>
    <cellWatch r="B76"/>
    <cellWatch r="C76"/>
    <cellWatch r="D76"/>
    <cellWatch r="E76"/>
    <cellWatch r="A77"/>
    <cellWatch r="B77"/>
    <cellWatch r="C77"/>
    <cellWatch r="D77"/>
    <cellWatch r="E77"/>
    <cellWatch r="A78"/>
    <cellWatch r="B78"/>
    <cellWatch r="C78"/>
    <cellWatch r="D78"/>
    <cellWatch r="E78"/>
    <cellWatch r="A79"/>
    <cellWatch r="B79"/>
    <cellWatch r="C79"/>
    <cellWatch r="D79"/>
    <cellWatch r="E79"/>
    <cellWatch r="A80"/>
    <cellWatch r="B80"/>
    <cellWatch r="C80"/>
    <cellWatch r="D80"/>
    <cellWatch r="E80"/>
    <cellWatch r="A81"/>
    <cellWatch r="B81"/>
    <cellWatch r="C81"/>
    <cellWatch r="D81"/>
    <cellWatch r="E81"/>
    <cellWatch r="A82"/>
    <cellWatch r="B82"/>
    <cellWatch r="C82"/>
    <cellWatch r="D82"/>
    <cellWatch r="E82"/>
    <cellWatch r="A83"/>
    <cellWatch r="B83"/>
    <cellWatch r="C83"/>
    <cellWatch r="D83"/>
    <cellWatch r="E83"/>
    <cellWatch r="A84"/>
    <cellWatch r="B84"/>
    <cellWatch r="C84"/>
    <cellWatch r="D84"/>
    <cellWatch r="E84"/>
    <cellWatch r="A85"/>
    <cellWatch r="B85"/>
    <cellWatch r="C85"/>
    <cellWatch r="D85"/>
    <cellWatch r="E85"/>
    <cellWatch r="A86"/>
    <cellWatch r="B86"/>
    <cellWatch r="C86"/>
    <cellWatch r="D86"/>
    <cellWatch r="E86"/>
    <cellWatch r="A87"/>
    <cellWatch r="B87"/>
    <cellWatch r="C87"/>
    <cellWatch r="D87"/>
    <cellWatch r="E87"/>
    <cellWatch r="A88"/>
    <cellWatch r="B88"/>
    <cellWatch r="C88"/>
    <cellWatch r="D88"/>
    <cellWatch r="E88"/>
    <cellWatch r="A89"/>
    <cellWatch r="B89"/>
    <cellWatch r="C89"/>
    <cellWatch r="D89"/>
    <cellWatch r="E89"/>
    <cellWatch r="A90"/>
    <cellWatch r="B90"/>
    <cellWatch r="C90"/>
    <cellWatch r="D90"/>
    <cellWatch r="E90"/>
    <cellWatch r="A91"/>
    <cellWatch r="B91"/>
    <cellWatch r="C91"/>
    <cellWatch r="D91"/>
    <cellWatch r="E91"/>
    <cellWatch r="A92"/>
    <cellWatch r="B92"/>
    <cellWatch r="C92"/>
    <cellWatch r="D92"/>
    <cellWatch r="E92"/>
  </cellWatches>
  <ignoredErrors>
    <ignoredError sqref="G84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>
    <tabColor theme="0" tint="-4.9989318521683403E-2"/>
    <pageSetUpPr fitToPage="1"/>
  </sheetPr>
  <dimension ref="A1:CF451"/>
  <sheetViews>
    <sheetView showGridLines="0" zoomScaleNormal="100" zoomScaleSheetLayoutView="85" workbookViewId="0">
      <pane xSplit="1" ySplit="8" topLeftCell="B127" activePane="bottomRight" state="frozen"/>
      <selection activeCell="E70" sqref="E70"/>
      <selection pane="topRight" activeCell="E70" sqref="E70"/>
      <selection pane="bottomLeft" activeCell="E70" sqref="E70"/>
      <selection pane="bottomRight" activeCell="A441" sqref="A441"/>
    </sheetView>
  </sheetViews>
  <sheetFormatPr baseColWidth="10" defaultColWidth="11.453125" defaultRowHeight="12.5" x14ac:dyDescent="0.25"/>
  <cols>
    <col min="1" max="1" width="11.453125" style="24"/>
    <col min="2" max="2" width="14.81640625" style="24" bestFit="1" customWidth="1"/>
    <col min="3" max="3" width="15.81640625" style="24" bestFit="1" customWidth="1"/>
    <col min="4" max="4" width="16.7265625" style="24" customWidth="1"/>
    <col min="5" max="5" width="15.453125" style="24" bestFit="1" customWidth="1"/>
    <col min="6" max="6" width="14.1796875" style="24" bestFit="1" customWidth="1"/>
    <col min="7" max="7" width="15" style="24" bestFit="1" customWidth="1"/>
    <col min="8" max="8" width="17.81640625" style="24" customWidth="1"/>
    <col min="9" max="9" width="15.54296875" style="24" bestFit="1" customWidth="1"/>
    <col min="10" max="10" width="16.7265625" style="24" customWidth="1"/>
    <col min="11" max="11" width="14.26953125" style="24" bestFit="1" customWidth="1"/>
    <col min="12" max="12" width="14.453125" style="24" bestFit="1" customWidth="1"/>
    <col min="13" max="13" width="15.26953125" style="24" bestFit="1" customWidth="1"/>
    <col min="14" max="14" width="16.7265625" style="24" customWidth="1"/>
    <col min="15" max="15" width="16.453125" style="24" bestFit="1" customWidth="1"/>
    <col min="16" max="16" width="11.453125" style="24" bestFit="1" customWidth="1"/>
    <col min="17" max="17" width="12.81640625" style="24" customWidth="1"/>
    <col min="18" max="18" width="15.26953125" style="24" bestFit="1" customWidth="1"/>
    <col min="19" max="19" width="16.7265625" style="24" customWidth="1"/>
    <col min="20" max="22" width="11.453125" style="24"/>
    <col min="23" max="23" width="13" style="24" customWidth="1"/>
    <col min="24" max="24" width="12.81640625" style="24" customWidth="1"/>
    <col min="25" max="25" width="16.54296875" style="24" customWidth="1"/>
    <col min="26" max="26" width="13.7265625" style="24" customWidth="1"/>
    <col min="27" max="27" width="15.54296875" style="24" customWidth="1"/>
    <col min="28" max="28" width="11.453125" style="24"/>
    <col min="29" max="29" width="17" style="24" customWidth="1"/>
    <col min="30" max="30" width="12.7265625" style="24" customWidth="1"/>
    <col min="31" max="31" width="16.7265625" style="24" customWidth="1"/>
    <col min="32" max="32" width="12.54296875" style="24" customWidth="1"/>
    <col min="33" max="34" width="14.7265625" style="24" customWidth="1"/>
    <col min="35" max="35" width="16.81640625" style="24" customWidth="1"/>
    <col min="36" max="36" width="17" style="24" customWidth="1"/>
    <col min="37" max="38" width="11.453125" style="24"/>
    <col min="39" max="39" width="11.81640625" style="24" customWidth="1"/>
    <col min="40" max="40" width="16" style="24" customWidth="1"/>
    <col min="41" max="43" width="11.453125" style="24"/>
    <col min="44" max="16384" width="11.453125" style="54"/>
  </cols>
  <sheetData>
    <row r="1" spans="1:84" s="53" customFormat="1" ht="25.5" x14ac:dyDescent="0.3">
      <c r="A1" s="25"/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62" t="s">
        <v>62</v>
      </c>
      <c r="U1" s="51"/>
      <c r="V1" s="25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51"/>
      <c r="AH1" s="51"/>
      <c r="AI1" s="51"/>
      <c r="AJ1" s="51"/>
      <c r="AK1" s="51"/>
      <c r="AL1" s="51"/>
      <c r="AM1" s="51"/>
      <c r="AN1" s="51"/>
      <c r="AO1" s="62" t="s">
        <v>62</v>
      </c>
      <c r="AP1" s="51"/>
      <c r="AQ1" s="51"/>
      <c r="AR1" s="52"/>
      <c r="BM1" s="52"/>
    </row>
    <row r="2" spans="1:84" s="53" customFormat="1" ht="15.5" x14ac:dyDescent="0.35">
      <c r="A2" s="22" t="s">
        <v>56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22" t="s">
        <v>58</v>
      </c>
      <c r="W2" s="51"/>
      <c r="X2" s="51"/>
      <c r="Y2" s="51"/>
      <c r="Z2" s="51"/>
      <c r="AA2" s="51"/>
      <c r="AB2" s="51"/>
      <c r="AC2" s="51"/>
      <c r="AD2" s="51"/>
      <c r="AE2" s="51"/>
      <c r="AF2" s="51"/>
      <c r="AG2" s="51"/>
      <c r="AH2" s="51"/>
      <c r="AI2" s="51"/>
      <c r="AJ2" s="51"/>
      <c r="AK2" s="51"/>
      <c r="AL2" s="51"/>
      <c r="AM2" s="51"/>
      <c r="AN2" s="51"/>
      <c r="AO2" s="51"/>
      <c r="AP2" s="51"/>
      <c r="AQ2" s="51"/>
      <c r="AR2" s="52"/>
      <c r="BM2" s="52"/>
    </row>
    <row r="3" spans="1:84" s="53" customFormat="1" ht="17.5" x14ac:dyDescent="0.35">
      <c r="A3" s="22" t="s">
        <v>57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22" t="s">
        <v>57</v>
      </c>
      <c r="W3" s="51"/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1"/>
      <c r="AI3" s="51"/>
      <c r="AJ3" s="51"/>
      <c r="AK3" s="51"/>
      <c r="AL3" s="51"/>
      <c r="AM3" s="51"/>
      <c r="AN3" s="51"/>
      <c r="AO3" s="51"/>
      <c r="AP3" s="51"/>
      <c r="AQ3" s="51"/>
      <c r="AR3" s="52"/>
      <c r="BM3" s="52"/>
    </row>
    <row r="4" spans="1:84" s="53" customFormat="1" ht="15" x14ac:dyDescent="0.3">
      <c r="A4" s="23" t="s">
        <v>60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23" t="s">
        <v>59</v>
      </c>
      <c r="W4" s="51"/>
      <c r="X4" s="51"/>
      <c r="Y4" s="51"/>
      <c r="Z4" s="51"/>
      <c r="AA4" s="51"/>
      <c r="AB4" s="51"/>
      <c r="AC4" s="51"/>
      <c r="AD4" s="51"/>
      <c r="AE4" s="51"/>
      <c r="AF4" s="51"/>
      <c r="AG4" s="51"/>
      <c r="AH4" s="51"/>
      <c r="AI4" s="51"/>
      <c r="AJ4" s="51"/>
      <c r="AK4" s="51"/>
      <c r="AL4" s="51"/>
      <c r="AM4" s="51"/>
      <c r="AN4" s="51"/>
      <c r="AO4" s="51"/>
      <c r="AP4" s="51"/>
      <c r="AQ4" s="51"/>
      <c r="AR4" s="52"/>
      <c r="BM4" s="52"/>
    </row>
    <row r="5" spans="1:84" s="53" customFormat="1" ht="15" x14ac:dyDescent="0.3">
      <c r="A5" s="23" t="s">
        <v>29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23" t="s">
        <v>29</v>
      </c>
      <c r="W5" s="51"/>
      <c r="X5" s="51"/>
      <c r="Y5" s="51"/>
      <c r="Z5" s="51"/>
      <c r="AA5" s="51"/>
      <c r="AB5" s="51"/>
      <c r="AC5" s="51"/>
      <c r="AD5" s="51"/>
      <c r="AE5" s="51"/>
      <c r="AF5" s="51"/>
      <c r="AG5" s="51"/>
      <c r="AH5" s="51"/>
      <c r="AI5" s="51"/>
      <c r="AJ5" s="51"/>
      <c r="AK5" s="51"/>
      <c r="AL5" s="51"/>
      <c r="AM5" s="51"/>
      <c r="AN5" s="51"/>
      <c r="AO5" s="51"/>
      <c r="AP5" s="51"/>
      <c r="AQ5" s="51"/>
      <c r="AR5" s="52"/>
      <c r="BM5" s="52"/>
    </row>
    <row r="7" spans="1:84" ht="12.75" customHeight="1" x14ac:dyDescent="0.25">
      <c r="A7" s="81" t="s">
        <v>2</v>
      </c>
      <c r="B7" s="64" t="s">
        <v>36</v>
      </c>
      <c r="C7" s="64" t="s">
        <v>37</v>
      </c>
      <c r="D7" s="64" t="s">
        <v>38</v>
      </c>
      <c r="E7" s="64" t="s">
        <v>39</v>
      </c>
      <c r="F7" s="64" t="s">
        <v>40</v>
      </c>
      <c r="G7" s="64" t="s">
        <v>41</v>
      </c>
      <c r="H7" s="64" t="s">
        <v>42</v>
      </c>
      <c r="I7" s="64" t="s">
        <v>43</v>
      </c>
      <c r="J7" s="64" t="s">
        <v>44</v>
      </c>
      <c r="K7" s="64" t="s">
        <v>45</v>
      </c>
      <c r="L7" s="64" t="s">
        <v>46</v>
      </c>
      <c r="M7" s="64" t="s">
        <v>47</v>
      </c>
      <c r="N7" s="64" t="s">
        <v>48</v>
      </c>
      <c r="O7" s="64" t="s">
        <v>49</v>
      </c>
      <c r="P7" s="64" t="s">
        <v>50</v>
      </c>
      <c r="Q7" s="64" t="s">
        <v>51</v>
      </c>
      <c r="R7" s="64" t="s">
        <v>52</v>
      </c>
      <c r="S7" s="81" t="s">
        <v>69</v>
      </c>
      <c r="T7" s="81" t="s">
        <v>12</v>
      </c>
      <c r="V7" s="81" t="s">
        <v>2</v>
      </c>
      <c r="W7" s="64" t="s">
        <v>36</v>
      </c>
      <c r="X7" s="64" t="s">
        <v>37</v>
      </c>
      <c r="Y7" s="64" t="s">
        <v>38</v>
      </c>
      <c r="Z7" s="64" t="s">
        <v>39</v>
      </c>
      <c r="AA7" s="64" t="s">
        <v>40</v>
      </c>
      <c r="AB7" s="64" t="s">
        <v>41</v>
      </c>
      <c r="AC7" s="64" t="s">
        <v>42</v>
      </c>
      <c r="AD7" s="64" t="s">
        <v>43</v>
      </c>
      <c r="AE7" s="64" t="s">
        <v>44</v>
      </c>
      <c r="AF7" s="64" t="s">
        <v>45</v>
      </c>
      <c r="AG7" s="64" t="s">
        <v>46</v>
      </c>
      <c r="AH7" s="64" t="s">
        <v>47</v>
      </c>
      <c r="AI7" s="64" t="s">
        <v>48</v>
      </c>
      <c r="AJ7" s="64" t="s">
        <v>49</v>
      </c>
      <c r="AK7" s="64" t="s">
        <v>50</v>
      </c>
      <c r="AL7" s="64" t="s">
        <v>51</v>
      </c>
      <c r="AM7" s="64" t="s">
        <v>52</v>
      </c>
      <c r="AN7" s="81" t="s">
        <v>69</v>
      </c>
      <c r="AO7" s="81" t="s">
        <v>12</v>
      </c>
    </row>
    <row r="8" spans="1:84" s="56" customFormat="1" ht="115.5" customHeight="1" x14ac:dyDescent="0.25">
      <c r="A8" s="82"/>
      <c r="B8" s="64" t="s">
        <v>14</v>
      </c>
      <c r="C8" s="64" t="s">
        <v>0</v>
      </c>
      <c r="D8" s="64" t="s">
        <v>63</v>
      </c>
      <c r="E8" s="64" t="s">
        <v>53</v>
      </c>
      <c r="F8" s="64" t="s">
        <v>1</v>
      </c>
      <c r="G8" s="64" t="s">
        <v>54</v>
      </c>
      <c r="H8" s="64" t="s">
        <v>64</v>
      </c>
      <c r="I8" s="64" t="s">
        <v>15</v>
      </c>
      <c r="J8" s="64" t="s">
        <v>65</v>
      </c>
      <c r="K8" s="64" t="s">
        <v>16</v>
      </c>
      <c r="L8" s="64" t="s">
        <v>17</v>
      </c>
      <c r="M8" s="64" t="s">
        <v>66</v>
      </c>
      <c r="N8" s="64" t="s">
        <v>67</v>
      </c>
      <c r="O8" s="64" t="s">
        <v>68</v>
      </c>
      <c r="P8" s="64" t="s">
        <v>18</v>
      </c>
      <c r="Q8" s="64" t="s">
        <v>55</v>
      </c>
      <c r="R8" s="64" t="s">
        <v>19</v>
      </c>
      <c r="S8" s="82"/>
      <c r="T8" s="82"/>
      <c r="U8" s="26"/>
      <c r="V8" s="82"/>
      <c r="W8" s="64" t="s">
        <v>14</v>
      </c>
      <c r="X8" s="64" t="s">
        <v>0</v>
      </c>
      <c r="Y8" s="64" t="s">
        <v>63</v>
      </c>
      <c r="Z8" s="64" t="s">
        <v>53</v>
      </c>
      <c r="AA8" s="64" t="s">
        <v>1</v>
      </c>
      <c r="AB8" s="64" t="s">
        <v>54</v>
      </c>
      <c r="AC8" s="64" t="s">
        <v>64</v>
      </c>
      <c r="AD8" s="64" t="s">
        <v>15</v>
      </c>
      <c r="AE8" s="64" t="s">
        <v>65</v>
      </c>
      <c r="AF8" s="64" t="s">
        <v>16</v>
      </c>
      <c r="AG8" s="64" t="s">
        <v>17</v>
      </c>
      <c r="AH8" s="64" t="s">
        <v>66</v>
      </c>
      <c r="AI8" s="64" t="s">
        <v>67</v>
      </c>
      <c r="AJ8" s="64" t="s">
        <v>68</v>
      </c>
      <c r="AK8" s="64" t="s">
        <v>18</v>
      </c>
      <c r="AL8" s="64" t="s">
        <v>55</v>
      </c>
      <c r="AM8" s="64" t="s">
        <v>19</v>
      </c>
      <c r="AN8" s="82"/>
      <c r="AO8" s="82"/>
      <c r="AP8" s="26"/>
      <c r="AQ8" s="26"/>
      <c r="AR8" s="55"/>
      <c r="AS8" s="55"/>
      <c r="AT8" s="55"/>
      <c r="AU8" s="55"/>
      <c r="AV8" s="55"/>
      <c r="AW8" s="55"/>
      <c r="AX8" s="55"/>
      <c r="AY8" s="55"/>
      <c r="AZ8" s="55"/>
      <c r="BA8" s="55"/>
      <c r="BB8" s="55"/>
      <c r="BC8" s="55"/>
      <c r="BD8" s="55"/>
      <c r="BE8" s="55"/>
      <c r="BF8" s="55"/>
      <c r="BG8" s="55"/>
      <c r="BH8" s="55"/>
      <c r="BI8" s="55"/>
      <c r="BJ8" s="55"/>
      <c r="BK8" s="55"/>
      <c r="BM8" s="55"/>
      <c r="BN8" s="55"/>
      <c r="BO8" s="55"/>
      <c r="BP8" s="55"/>
      <c r="BQ8" s="55"/>
      <c r="BR8" s="55"/>
      <c r="BS8" s="55"/>
      <c r="BT8" s="55"/>
      <c r="BU8" s="55"/>
      <c r="BV8" s="55"/>
      <c r="BW8" s="55"/>
      <c r="BX8" s="55"/>
      <c r="BY8" s="55"/>
      <c r="BZ8" s="55"/>
      <c r="CA8" s="55"/>
      <c r="CB8" s="55"/>
      <c r="CC8" s="55"/>
      <c r="CD8" s="55"/>
      <c r="CE8" s="55"/>
      <c r="CF8" s="55"/>
    </row>
    <row r="9" spans="1:84" s="59" customFormat="1" ht="15.75" customHeight="1" x14ac:dyDescent="0.3">
      <c r="A9" s="40">
        <v>41275</v>
      </c>
      <c r="B9" s="27">
        <v>106.21175144921816</v>
      </c>
      <c r="C9" s="27">
        <v>103.94188473741434</v>
      </c>
      <c r="D9" s="27">
        <v>104.45354149369149</v>
      </c>
      <c r="E9" s="27">
        <v>96.254509000886273</v>
      </c>
      <c r="F9" s="27">
        <v>88.998788429106057</v>
      </c>
      <c r="G9" s="27">
        <v>98.113076905851557</v>
      </c>
      <c r="H9" s="27">
        <v>98.37230302184112</v>
      </c>
      <c r="I9" s="27">
        <v>89.992962496583701</v>
      </c>
      <c r="J9" s="27">
        <v>93.531857241170741</v>
      </c>
      <c r="K9" s="27">
        <v>110.31299050881189</v>
      </c>
      <c r="L9" s="27">
        <v>97.617368564146389</v>
      </c>
      <c r="M9" s="27">
        <v>91.07681239323</v>
      </c>
      <c r="N9" s="27">
        <v>96.97734594786526</v>
      </c>
      <c r="O9" s="27">
        <v>95.114345039165798</v>
      </c>
      <c r="P9" s="27">
        <v>101.36826597928186</v>
      </c>
      <c r="Q9" s="27">
        <v>91.559167658821011</v>
      </c>
      <c r="R9" s="27">
        <v>95.649657798905196</v>
      </c>
      <c r="S9" s="27">
        <v>99.314478525789212</v>
      </c>
      <c r="T9" s="27">
        <v>99.074237191558751</v>
      </c>
      <c r="U9" s="23"/>
      <c r="V9" s="40">
        <v>41275</v>
      </c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3"/>
      <c r="AQ9" s="23"/>
      <c r="AR9" s="57"/>
      <c r="AS9" s="58"/>
      <c r="AT9" s="58"/>
      <c r="AU9" s="58"/>
      <c r="AV9" s="58"/>
      <c r="AW9" s="58"/>
      <c r="AX9" s="58"/>
      <c r="AY9" s="58"/>
      <c r="AZ9" s="58"/>
      <c r="BA9" s="58"/>
      <c r="BB9" s="58"/>
      <c r="BC9" s="58"/>
      <c r="BD9" s="58"/>
      <c r="BE9" s="58"/>
      <c r="BF9" s="58"/>
      <c r="BG9" s="58"/>
      <c r="BH9" s="58"/>
      <c r="BI9" s="58"/>
      <c r="BJ9" s="58"/>
      <c r="BK9" s="58"/>
      <c r="BM9" s="57"/>
      <c r="BN9" s="58"/>
      <c r="BO9" s="58"/>
      <c r="BP9" s="58"/>
      <c r="BQ9" s="58"/>
      <c r="BR9" s="58"/>
      <c r="BS9" s="58"/>
      <c r="BT9" s="58"/>
      <c r="BU9" s="58"/>
      <c r="BV9" s="58"/>
      <c r="BW9" s="58"/>
      <c r="BX9" s="58"/>
      <c r="BY9" s="58"/>
      <c r="BZ9" s="58"/>
      <c r="CA9" s="58"/>
      <c r="CB9" s="58"/>
      <c r="CC9" s="58"/>
      <c r="CD9" s="58"/>
      <c r="CE9" s="58"/>
      <c r="CF9" s="58"/>
    </row>
    <row r="10" spans="1:84" s="59" customFormat="1" ht="15" x14ac:dyDescent="0.3">
      <c r="A10" s="40">
        <v>41306</v>
      </c>
      <c r="B10" s="27">
        <v>107.71378703811179</v>
      </c>
      <c r="C10" s="27">
        <v>90.003590826082004</v>
      </c>
      <c r="D10" s="27">
        <v>100.78180078116226</v>
      </c>
      <c r="E10" s="27">
        <v>90.347968686328116</v>
      </c>
      <c r="F10" s="27">
        <v>92.32616686924419</v>
      </c>
      <c r="G10" s="27">
        <v>98.120351523335486</v>
      </c>
      <c r="H10" s="27">
        <v>98.612445005886784</v>
      </c>
      <c r="I10" s="27">
        <v>86.047557125326733</v>
      </c>
      <c r="J10" s="27">
        <v>93.645353242787209</v>
      </c>
      <c r="K10" s="27">
        <v>95.712104557936442</v>
      </c>
      <c r="L10" s="27">
        <v>97.913719355886585</v>
      </c>
      <c r="M10" s="27">
        <v>92.355360108009648</v>
      </c>
      <c r="N10" s="27">
        <v>100.2181846842597</v>
      </c>
      <c r="O10" s="27">
        <v>98.382429397798845</v>
      </c>
      <c r="P10" s="27">
        <v>118.65440892061628</v>
      </c>
      <c r="Q10" s="27">
        <v>93.518596746981942</v>
      </c>
      <c r="R10" s="27">
        <v>93.308677923648077</v>
      </c>
      <c r="S10" s="27">
        <v>98.131170859154366</v>
      </c>
      <c r="T10" s="27">
        <v>98.813326993553602</v>
      </c>
      <c r="U10" s="23"/>
      <c r="V10" s="40">
        <v>41306</v>
      </c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3"/>
      <c r="AQ10" s="23"/>
      <c r="AR10" s="57"/>
      <c r="AS10" s="58"/>
      <c r="AT10" s="58"/>
      <c r="AU10" s="58"/>
      <c r="AV10" s="58"/>
      <c r="AW10" s="58"/>
      <c r="AX10" s="58"/>
      <c r="AY10" s="58"/>
      <c r="AZ10" s="58"/>
      <c r="BA10" s="58"/>
      <c r="BB10" s="58"/>
      <c r="BC10" s="58"/>
      <c r="BD10" s="58"/>
      <c r="BE10" s="58"/>
      <c r="BF10" s="58"/>
      <c r="BG10" s="58"/>
      <c r="BH10" s="58"/>
      <c r="BI10" s="58"/>
      <c r="BJ10" s="58"/>
      <c r="BK10" s="58"/>
      <c r="BM10" s="57"/>
      <c r="BN10" s="58"/>
      <c r="BO10" s="58"/>
      <c r="BP10" s="58"/>
      <c r="BQ10" s="58"/>
      <c r="BR10" s="58"/>
      <c r="BS10" s="58"/>
      <c r="BT10" s="58"/>
      <c r="BU10" s="58"/>
      <c r="BV10" s="58"/>
      <c r="BW10" s="58"/>
      <c r="BX10" s="58"/>
      <c r="BY10" s="58"/>
      <c r="BZ10" s="58"/>
      <c r="CA10" s="58"/>
      <c r="CB10" s="58"/>
      <c r="CC10" s="58"/>
      <c r="CD10" s="58"/>
      <c r="CE10" s="58"/>
      <c r="CF10" s="58"/>
    </row>
    <row r="11" spans="1:84" s="59" customFormat="1" ht="15" x14ac:dyDescent="0.3">
      <c r="A11" s="40">
        <v>41334</v>
      </c>
      <c r="B11" s="27">
        <v>114.23974167753927</v>
      </c>
      <c r="C11" s="27">
        <v>95.991075773999157</v>
      </c>
      <c r="D11" s="27">
        <v>104.52825834800745</v>
      </c>
      <c r="E11" s="27">
        <v>93.535971234663322</v>
      </c>
      <c r="F11" s="27">
        <v>89.409389381564395</v>
      </c>
      <c r="G11" s="27">
        <v>100.41579904520496</v>
      </c>
      <c r="H11" s="27">
        <v>102.22966573309198</v>
      </c>
      <c r="I11" s="27">
        <v>102.57926538043671</v>
      </c>
      <c r="J11" s="27">
        <v>92.286714803797111</v>
      </c>
      <c r="K11" s="27">
        <v>101.08842057061041</v>
      </c>
      <c r="L11" s="27">
        <v>99.094335551442427</v>
      </c>
      <c r="M11" s="27">
        <v>96.827749560170318</v>
      </c>
      <c r="N11" s="27">
        <v>105.58812900556407</v>
      </c>
      <c r="O11" s="27">
        <v>100.37557784239635</v>
      </c>
      <c r="P11" s="27">
        <v>117.12558815982914</v>
      </c>
      <c r="Q11" s="27">
        <v>95.367389835373601</v>
      </c>
      <c r="R11" s="27">
        <v>95.778024005563623</v>
      </c>
      <c r="S11" s="27">
        <v>98.036566937964807</v>
      </c>
      <c r="T11" s="27">
        <v>101.72000385321611</v>
      </c>
      <c r="U11" s="23"/>
      <c r="V11" s="40">
        <v>41334</v>
      </c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  <c r="AO11" s="27"/>
      <c r="AP11" s="23"/>
      <c r="AQ11" s="23"/>
      <c r="AR11" s="57"/>
      <c r="AS11" s="58"/>
      <c r="AT11" s="58"/>
      <c r="AU11" s="58"/>
      <c r="AV11" s="58"/>
      <c r="AW11" s="58"/>
      <c r="AX11" s="58"/>
      <c r="AY11" s="58"/>
      <c r="AZ11" s="58"/>
      <c r="BA11" s="58"/>
      <c r="BB11" s="58"/>
      <c r="BC11" s="58"/>
      <c r="BD11" s="58"/>
      <c r="BE11" s="58"/>
      <c r="BF11" s="58"/>
      <c r="BG11" s="58"/>
      <c r="BH11" s="58"/>
      <c r="BI11" s="58"/>
      <c r="BJ11" s="58"/>
      <c r="BK11" s="58"/>
      <c r="BM11" s="57"/>
      <c r="BN11" s="58"/>
      <c r="BO11" s="58"/>
      <c r="BP11" s="58"/>
      <c r="BQ11" s="58"/>
      <c r="BR11" s="58"/>
      <c r="BS11" s="58"/>
      <c r="BT11" s="58"/>
      <c r="BU11" s="58"/>
      <c r="BV11" s="58"/>
      <c r="BW11" s="58"/>
      <c r="BX11" s="58"/>
      <c r="BY11" s="58"/>
      <c r="BZ11" s="58"/>
      <c r="CA11" s="58"/>
      <c r="CB11" s="58"/>
      <c r="CC11" s="58"/>
      <c r="CD11" s="58"/>
      <c r="CE11" s="58"/>
      <c r="CF11" s="58"/>
    </row>
    <row r="12" spans="1:84" s="59" customFormat="1" ht="15" x14ac:dyDescent="0.3">
      <c r="A12" s="40">
        <v>41365</v>
      </c>
      <c r="B12" s="27">
        <v>106.3456653218569</v>
      </c>
      <c r="C12" s="27">
        <v>90.926747333377918</v>
      </c>
      <c r="D12" s="27">
        <v>104.26174651514981</v>
      </c>
      <c r="E12" s="27">
        <v>91.430453906430685</v>
      </c>
      <c r="F12" s="27">
        <v>100.20604021021092</v>
      </c>
      <c r="G12" s="27">
        <v>101.47136502400642</v>
      </c>
      <c r="H12" s="27">
        <v>103.34184465965185</v>
      </c>
      <c r="I12" s="27">
        <v>92.354673525220306</v>
      </c>
      <c r="J12" s="27">
        <v>102.91753773595673</v>
      </c>
      <c r="K12" s="27">
        <v>96.317149583438081</v>
      </c>
      <c r="L12" s="27">
        <v>99.614247313978169</v>
      </c>
      <c r="M12" s="27">
        <v>102.05657328143241</v>
      </c>
      <c r="N12" s="27">
        <v>103.46923471465388</v>
      </c>
      <c r="O12" s="27">
        <v>99.372011523998466</v>
      </c>
      <c r="P12" s="27">
        <v>101.66183458409203</v>
      </c>
      <c r="Q12" s="27">
        <v>96.395600585689238</v>
      </c>
      <c r="R12" s="27">
        <v>102.09522462776701</v>
      </c>
      <c r="S12" s="27">
        <v>99.047134706491619</v>
      </c>
      <c r="T12" s="27">
        <v>101.1993752133904</v>
      </c>
      <c r="U12" s="23"/>
      <c r="V12" s="40">
        <v>41365</v>
      </c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3"/>
      <c r="AQ12" s="23"/>
      <c r="AR12" s="57"/>
      <c r="AS12" s="58"/>
      <c r="AT12" s="58"/>
      <c r="AU12" s="58"/>
      <c r="AV12" s="58"/>
      <c r="AW12" s="58"/>
      <c r="AX12" s="58"/>
      <c r="AY12" s="58"/>
      <c r="AZ12" s="58"/>
      <c r="BA12" s="58"/>
      <c r="BB12" s="58"/>
      <c r="BC12" s="58"/>
      <c r="BD12" s="58"/>
      <c r="BE12" s="58"/>
      <c r="BF12" s="58"/>
      <c r="BG12" s="58"/>
      <c r="BH12" s="58"/>
      <c r="BI12" s="58"/>
      <c r="BJ12" s="58"/>
      <c r="BK12" s="58"/>
      <c r="BM12" s="57"/>
      <c r="BN12" s="58"/>
      <c r="BO12" s="58"/>
      <c r="BP12" s="58"/>
      <c r="BQ12" s="58"/>
      <c r="BR12" s="58"/>
      <c r="BS12" s="58"/>
      <c r="BT12" s="58"/>
      <c r="BU12" s="58"/>
      <c r="BV12" s="58"/>
      <c r="BW12" s="58"/>
      <c r="BX12" s="58"/>
      <c r="BY12" s="58"/>
      <c r="BZ12" s="58"/>
      <c r="CA12" s="58"/>
      <c r="CB12" s="58"/>
      <c r="CC12" s="58"/>
      <c r="CD12" s="58"/>
      <c r="CE12" s="58"/>
      <c r="CF12" s="58"/>
    </row>
    <row r="13" spans="1:84" s="59" customFormat="1" ht="15" x14ac:dyDescent="0.3">
      <c r="A13" s="40">
        <v>41395</v>
      </c>
      <c r="B13" s="27">
        <v>99.29702396341267</v>
      </c>
      <c r="C13" s="27">
        <v>102.9552702387887</v>
      </c>
      <c r="D13" s="27">
        <v>102.880815428452</v>
      </c>
      <c r="E13" s="27">
        <v>90.990043142111318</v>
      </c>
      <c r="F13" s="27">
        <v>105.38131589663485</v>
      </c>
      <c r="G13" s="27">
        <v>99.428654169576774</v>
      </c>
      <c r="H13" s="27">
        <v>100.3404911035001</v>
      </c>
      <c r="I13" s="27">
        <v>100.24944184437798</v>
      </c>
      <c r="J13" s="27">
        <v>95.744210838554196</v>
      </c>
      <c r="K13" s="27">
        <v>92.558916417196045</v>
      </c>
      <c r="L13" s="27">
        <v>99.539638119032105</v>
      </c>
      <c r="M13" s="27">
        <v>99.456513764035336</v>
      </c>
      <c r="N13" s="27">
        <v>98.101187327087004</v>
      </c>
      <c r="O13" s="27">
        <v>99.759406050993803</v>
      </c>
      <c r="P13" s="27">
        <v>95.078128165735762</v>
      </c>
      <c r="Q13" s="27">
        <v>103.30573846791286</v>
      </c>
      <c r="R13" s="27">
        <v>100.53309582647509</v>
      </c>
      <c r="S13" s="27">
        <v>98.760739448494363</v>
      </c>
      <c r="T13" s="27">
        <v>99.504957963564237</v>
      </c>
      <c r="U13" s="23"/>
      <c r="V13" s="40">
        <v>41395</v>
      </c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3"/>
      <c r="AQ13" s="23"/>
      <c r="AR13" s="57"/>
      <c r="AS13" s="58"/>
      <c r="AT13" s="58"/>
      <c r="AU13" s="58"/>
      <c r="AV13" s="58"/>
      <c r="AW13" s="58"/>
      <c r="AX13" s="58"/>
      <c r="AY13" s="58"/>
      <c r="AZ13" s="58"/>
      <c r="BA13" s="58"/>
      <c r="BB13" s="58"/>
      <c r="BC13" s="58"/>
      <c r="BD13" s="58"/>
      <c r="BE13" s="58"/>
      <c r="BF13" s="58"/>
      <c r="BG13" s="58"/>
      <c r="BH13" s="58"/>
      <c r="BI13" s="58"/>
      <c r="BJ13" s="58"/>
      <c r="BK13" s="58"/>
      <c r="BM13" s="57"/>
      <c r="BN13" s="58"/>
      <c r="BO13" s="58"/>
      <c r="BP13" s="58"/>
      <c r="BQ13" s="58"/>
      <c r="BR13" s="58"/>
      <c r="BS13" s="58"/>
      <c r="BT13" s="58"/>
      <c r="BU13" s="58"/>
      <c r="BV13" s="58"/>
      <c r="BW13" s="58"/>
      <c r="BX13" s="58"/>
      <c r="BY13" s="58"/>
      <c r="BZ13" s="58"/>
      <c r="CA13" s="58"/>
      <c r="CB13" s="58"/>
      <c r="CC13" s="58"/>
      <c r="CD13" s="58"/>
      <c r="CE13" s="58"/>
      <c r="CF13" s="58"/>
    </row>
    <row r="14" spans="1:84" s="59" customFormat="1" ht="15" x14ac:dyDescent="0.3">
      <c r="A14" s="40">
        <v>41426</v>
      </c>
      <c r="B14" s="27">
        <v>91.63977852873235</v>
      </c>
      <c r="C14" s="27">
        <v>91.661560028976169</v>
      </c>
      <c r="D14" s="27">
        <v>94.303717836928143</v>
      </c>
      <c r="E14" s="27">
        <v>92.329900581147001</v>
      </c>
      <c r="F14" s="27">
        <v>101.02210650148267</v>
      </c>
      <c r="G14" s="27">
        <v>97.342163507916823</v>
      </c>
      <c r="H14" s="27">
        <v>95.604695819032344</v>
      </c>
      <c r="I14" s="27">
        <v>100.48840259452791</v>
      </c>
      <c r="J14" s="27">
        <v>100.90998220640006</v>
      </c>
      <c r="K14" s="27">
        <v>106.31121390212435</v>
      </c>
      <c r="L14" s="27">
        <v>99.337477515532953</v>
      </c>
      <c r="M14" s="27">
        <v>96.019038536066802</v>
      </c>
      <c r="N14" s="27">
        <v>91.736983825826101</v>
      </c>
      <c r="O14" s="27">
        <v>100.24399870027906</v>
      </c>
      <c r="P14" s="27">
        <v>95.685647042361325</v>
      </c>
      <c r="Q14" s="27">
        <v>98.685979291418207</v>
      </c>
      <c r="R14" s="27">
        <v>95.94264183657026</v>
      </c>
      <c r="S14" s="27">
        <v>97.341844355687329</v>
      </c>
      <c r="T14" s="27">
        <v>96.718663761589369</v>
      </c>
      <c r="U14" s="23"/>
      <c r="V14" s="40">
        <v>41426</v>
      </c>
      <c r="W14" s="27"/>
      <c r="X14" s="27"/>
      <c r="Y14" s="27"/>
      <c r="Z14" s="27"/>
      <c r="AA14" s="27"/>
      <c r="AB14" s="27"/>
      <c r="AC14" s="27"/>
      <c r="AD14" s="27"/>
      <c r="AE14" s="27"/>
      <c r="AF14" s="27"/>
      <c r="AG14" s="27"/>
      <c r="AH14" s="27"/>
      <c r="AI14" s="27"/>
      <c r="AJ14" s="27"/>
      <c r="AK14" s="27"/>
      <c r="AL14" s="27"/>
      <c r="AM14" s="27"/>
      <c r="AN14" s="27"/>
      <c r="AO14" s="27"/>
      <c r="AP14" s="23"/>
      <c r="AQ14" s="23"/>
      <c r="AR14" s="57"/>
      <c r="AS14" s="58"/>
      <c r="AT14" s="58"/>
      <c r="AU14" s="58"/>
      <c r="AV14" s="58"/>
      <c r="AW14" s="58"/>
      <c r="AX14" s="58"/>
      <c r="AY14" s="58"/>
      <c r="AZ14" s="58"/>
      <c r="BA14" s="58"/>
      <c r="BB14" s="58"/>
      <c r="BC14" s="58"/>
      <c r="BD14" s="58"/>
      <c r="BE14" s="58"/>
      <c r="BF14" s="58"/>
      <c r="BG14" s="58"/>
      <c r="BH14" s="58"/>
      <c r="BI14" s="58"/>
      <c r="BJ14" s="58"/>
      <c r="BK14" s="58"/>
      <c r="BM14" s="57"/>
      <c r="BN14" s="58"/>
      <c r="BO14" s="58"/>
      <c r="BP14" s="58"/>
      <c r="BQ14" s="58"/>
      <c r="BR14" s="58"/>
      <c r="BS14" s="58"/>
      <c r="BT14" s="58"/>
      <c r="BU14" s="58"/>
      <c r="BV14" s="58"/>
      <c r="BW14" s="58"/>
      <c r="BX14" s="58"/>
      <c r="BY14" s="58"/>
      <c r="BZ14" s="58"/>
      <c r="CA14" s="58"/>
      <c r="CB14" s="58"/>
      <c r="CC14" s="58"/>
      <c r="CD14" s="58"/>
      <c r="CE14" s="58"/>
      <c r="CF14" s="58"/>
    </row>
    <row r="15" spans="1:84" s="59" customFormat="1" ht="15" x14ac:dyDescent="0.3">
      <c r="A15" s="40">
        <v>41456</v>
      </c>
      <c r="B15" s="27">
        <v>92.166143824579322</v>
      </c>
      <c r="C15" s="27">
        <v>99.15976213958362</v>
      </c>
      <c r="D15" s="27">
        <v>98.35686215237466</v>
      </c>
      <c r="E15" s="27">
        <v>99.555148073261378</v>
      </c>
      <c r="F15" s="27">
        <v>99.985995541249608</v>
      </c>
      <c r="G15" s="27">
        <v>98.200124221306552</v>
      </c>
      <c r="H15" s="27">
        <v>95.920668334727836</v>
      </c>
      <c r="I15" s="27">
        <v>102.23551114801133</v>
      </c>
      <c r="J15" s="27">
        <v>99.470044656182054</v>
      </c>
      <c r="K15" s="27">
        <v>98.703538226918013</v>
      </c>
      <c r="L15" s="27">
        <v>100.05187964765636</v>
      </c>
      <c r="M15" s="27">
        <v>100.38371591784187</v>
      </c>
      <c r="N15" s="27">
        <v>94.238121787814194</v>
      </c>
      <c r="O15" s="27">
        <v>100.18980021165986</v>
      </c>
      <c r="P15" s="27">
        <v>105.04727919103823</v>
      </c>
      <c r="Q15" s="27">
        <v>105.46273475673667</v>
      </c>
      <c r="R15" s="27">
        <v>103.29969516106752</v>
      </c>
      <c r="S15" s="27">
        <v>97.815733696848099</v>
      </c>
      <c r="T15" s="27">
        <v>98.645106073266504</v>
      </c>
      <c r="U15" s="23"/>
      <c r="V15" s="40">
        <v>41456</v>
      </c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3"/>
      <c r="AQ15" s="23"/>
      <c r="AR15" s="57"/>
      <c r="AS15" s="58"/>
      <c r="AT15" s="58"/>
      <c r="AU15" s="58"/>
      <c r="AV15" s="58"/>
      <c r="AW15" s="58"/>
      <c r="AX15" s="58"/>
      <c r="AY15" s="58"/>
      <c r="AZ15" s="58"/>
      <c r="BA15" s="58"/>
      <c r="BB15" s="58"/>
      <c r="BC15" s="58"/>
      <c r="BD15" s="58"/>
      <c r="BE15" s="58"/>
      <c r="BF15" s="58"/>
      <c r="BG15" s="58"/>
      <c r="BH15" s="58"/>
      <c r="BI15" s="58"/>
      <c r="BJ15" s="58"/>
      <c r="BK15" s="58"/>
      <c r="BM15" s="57"/>
      <c r="BN15" s="58"/>
      <c r="BO15" s="58"/>
      <c r="BP15" s="58"/>
      <c r="BQ15" s="58"/>
      <c r="BR15" s="58"/>
      <c r="BS15" s="58"/>
      <c r="BT15" s="58"/>
      <c r="BU15" s="58"/>
      <c r="BV15" s="58"/>
      <c r="BW15" s="58"/>
      <c r="BX15" s="58"/>
      <c r="BY15" s="58"/>
      <c r="BZ15" s="58"/>
      <c r="CA15" s="58"/>
      <c r="CB15" s="58"/>
      <c r="CC15" s="58"/>
      <c r="CD15" s="58"/>
      <c r="CE15" s="58"/>
      <c r="CF15" s="58"/>
    </row>
    <row r="16" spans="1:84" s="59" customFormat="1" ht="15" x14ac:dyDescent="0.3">
      <c r="A16" s="40">
        <v>41487</v>
      </c>
      <c r="B16" s="27">
        <v>95.248463194683296</v>
      </c>
      <c r="C16" s="27">
        <v>94.585053937378788</v>
      </c>
      <c r="D16" s="27">
        <v>94.733232914192854</v>
      </c>
      <c r="E16" s="27">
        <v>100.14249882867357</v>
      </c>
      <c r="F16" s="27">
        <v>103.97827339499091</v>
      </c>
      <c r="G16" s="27">
        <v>99.614294074339696</v>
      </c>
      <c r="H16" s="27">
        <v>96.061068199950199</v>
      </c>
      <c r="I16" s="27">
        <v>101.46775200398362</v>
      </c>
      <c r="J16" s="27">
        <v>98.599743564233663</v>
      </c>
      <c r="K16" s="27">
        <v>94.770340343805074</v>
      </c>
      <c r="L16" s="27">
        <v>100.29787678932045</v>
      </c>
      <c r="M16" s="27">
        <v>98.376438464993015</v>
      </c>
      <c r="N16" s="27">
        <v>89.829982570098778</v>
      </c>
      <c r="O16" s="27">
        <v>100.25146704662291</v>
      </c>
      <c r="P16" s="27">
        <v>106.30500732493809</v>
      </c>
      <c r="Q16" s="27">
        <v>109.78960150597973</v>
      </c>
      <c r="R16" s="27">
        <v>103.41373815685979</v>
      </c>
      <c r="S16" s="27">
        <v>98.884509475270988</v>
      </c>
      <c r="T16" s="27">
        <v>98.670333442049952</v>
      </c>
      <c r="U16" s="23"/>
      <c r="V16" s="40">
        <v>41487</v>
      </c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3"/>
      <c r="AQ16" s="23"/>
      <c r="AR16" s="57"/>
      <c r="AS16" s="58"/>
      <c r="AT16" s="58"/>
      <c r="AU16" s="58"/>
      <c r="AV16" s="58"/>
      <c r="AW16" s="58"/>
      <c r="AX16" s="58"/>
      <c r="AY16" s="58"/>
      <c r="AZ16" s="58"/>
      <c r="BA16" s="58"/>
      <c r="BB16" s="58"/>
      <c r="BC16" s="58"/>
      <c r="BD16" s="58"/>
      <c r="BE16" s="58"/>
      <c r="BF16" s="58"/>
      <c r="BG16" s="58"/>
      <c r="BH16" s="58"/>
      <c r="BI16" s="58"/>
      <c r="BJ16" s="58"/>
      <c r="BK16" s="58"/>
      <c r="BM16" s="57"/>
      <c r="BN16" s="58"/>
      <c r="BO16" s="58"/>
      <c r="BP16" s="58"/>
      <c r="BQ16" s="58"/>
      <c r="BR16" s="58"/>
      <c r="BS16" s="58"/>
      <c r="BT16" s="58"/>
      <c r="BU16" s="58"/>
      <c r="BV16" s="58"/>
      <c r="BW16" s="58"/>
      <c r="BX16" s="58"/>
      <c r="BY16" s="58"/>
      <c r="BZ16" s="58"/>
      <c r="CA16" s="58"/>
      <c r="CB16" s="58"/>
      <c r="CC16" s="58"/>
      <c r="CD16" s="58"/>
      <c r="CE16" s="58"/>
      <c r="CF16" s="58"/>
    </row>
    <row r="17" spans="1:84" s="59" customFormat="1" ht="15" x14ac:dyDescent="0.3">
      <c r="A17" s="40">
        <v>41518</v>
      </c>
      <c r="B17" s="27">
        <v>91.404982681815895</v>
      </c>
      <c r="C17" s="27">
        <v>92.300832789440236</v>
      </c>
      <c r="D17" s="27">
        <v>91.091891264529494</v>
      </c>
      <c r="E17" s="27">
        <v>107.90406358063427</v>
      </c>
      <c r="F17" s="27">
        <v>100.03679912065147</v>
      </c>
      <c r="G17" s="27">
        <v>100.3689139907362</v>
      </c>
      <c r="H17" s="27">
        <v>97.313241710759414</v>
      </c>
      <c r="I17" s="27">
        <v>96.073673218152337</v>
      </c>
      <c r="J17" s="27">
        <v>95.761072788185558</v>
      </c>
      <c r="K17" s="27">
        <v>103.54413629625883</v>
      </c>
      <c r="L17" s="27">
        <v>100.44294282690225</v>
      </c>
      <c r="M17" s="27">
        <v>94.850430297859418</v>
      </c>
      <c r="N17" s="27">
        <v>93.158924159171818</v>
      </c>
      <c r="O17" s="27">
        <v>101.57988204006713</v>
      </c>
      <c r="P17" s="27">
        <v>99.347580521137417</v>
      </c>
      <c r="Q17" s="27">
        <v>99.350274278739505</v>
      </c>
      <c r="R17" s="27">
        <v>105.63199995593536</v>
      </c>
      <c r="S17" s="27">
        <v>100.67636368211539</v>
      </c>
      <c r="T17" s="27">
        <v>97.71664317570179</v>
      </c>
      <c r="U17" s="23"/>
      <c r="V17" s="40">
        <v>41518</v>
      </c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3"/>
      <c r="AQ17" s="23"/>
      <c r="AR17" s="57"/>
      <c r="AS17" s="58"/>
      <c r="AT17" s="58"/>
      <c r="AU17" s="58"/>
      <c r="AV17" s="58"/>
      <c r="AW17" s="58"/>
      <c r="AX17" s="58"/>
      <c r="AY17" s="58"/>
      <c r="AZ17" s="58"/>
      <c r="BA17" s="58"/>
      <c r="BB17" s="58"/>
      <c r="BC17" s="58"/>
      <c r="BD17" s="58"/>
      <c r="BE17" s="58"/>
      <c r="BF17" s="58"/>
      <c r="BG17" s="58"/>
      <c r="BH17" s="58"/>
      <c r="BI17" s="58"/>
      <c r="BJ17" s="58"/>
      <c r="BK17" s="58"/>
      <c r="BM17" s="57"/>
      <c r="BN17" s="58"/>
      <c r="BO17" s="58"/>
      <c r="BP17" s="58"/>
      <c r="BQ17" s="58"/>
      <c r="BR17" s="58"/>
      <c r="BS17" s="58"/>
      <c r="BT17" s="58"/>
      <c r="BU17" s="58"/>
      <c r="BV17" s="58"/>
      <c r="BW17" s="58"/>
      <c r="BX17" s="58"/>
      <c r="BY17" s="58"/>
      <c r="BZ17" s="58"/>
      <c r="CA17" s="58"/>
      <c r="CB17" s="58"/>
      <c r="CC17" s="58"/>
      <c r="CD17" s="58"/>
      <c r="CE17" s="58"/>
      <c r="CF17" s="58"/>
    </row>
    <row r="18" spans="1:84" s="59" customFormat="1" ht="15" x14ac:dyDescent="0.3">
      <c r="A18" s="40">
        <v>41548</v>
      </c>
      <c r="B18" s="27">
        <v>91.260933436567498</v>
      </c>
      <c r="C18" s="27">
        <v>104.1734027091608</v>
      </c>
      <c r="D18" s="27">
        <v>95.715721047199239</v>
      </c>
      <c r="E18" s="27">
        <v>111.22556701670867</v>
      </c>
      <c r="F18" s="27">
        <v>104.61765613090104</v>
      </c>
      <c r="G18" s="27">
        <v>101.09051545157541</v>
      </c>
      <c r="H18" s="27">
        <v>99.790118575309577</v>
      </c>
      <c r="I18" s="27">
        <v>103.18450321392383</v>
      </c>
      <c r="J18" s="27">
        <v>107.57055976168924</v>
      </c>
      <c r="K18" s="27">
        <v>92.793795018858162</v>
      </c>
      <c r="L18" s="27">
        <v>101.36173081251123</v>
      </c>
      <c r="M18" s="27">
        <v>105.74183815333834</v>
      </c>
      <c r="N18" s="27">
        <v>97.060708354441516</v>
      </c>
      <c r="O18" s="27">
        <v>101.35676104656352</v>
      </c>
      <c r="P18" s="27">
        <v>85.466516832001275</v>
      </c>
      <c r="Q18" s="27">
        <v>99.493143611744614</v>
      </c>
      <c r="R18" s="27">
        <v>106.61476416035944</v>
      </c>
      <c r="S18" s="27">
        <v>103.28916832296215</v>
      </c>
      <c r="T18" s="27">
        <v>99.48014166206714</v>
      </c>
      <c r="U18" s="23"/>
      <c r="V18" s="40">
        <v>41548</v>
      </c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3"/>
      <c r="AQ18" s="23"/>
      <c r="AR18" s="57"/>
      <c r="AS18" s="58"/>
      <c r="AT18" s="58"/>
      <c r="AU18" s="58"/>
      <c r="AV18" s="58"/>
      <c r="AW18" s="58"/>
      <c r="AX18" s="58"/>
      <c r="AY18" s="58"/>
      <c r="AZ18" s="58"/>
      <c r="BA18" s="58"/>
      <c r="BB18" s="58"/>
      <c r="BC18" s="58"/>
      <c r="BD18" s="58"/>
      <c r="BE18" s="58"/>
      <c r="BF18" s="58"/>
      <c r="BG18" s="58"/>
      <c r="BH18" s="58"/>
      <c r="BI18" s="58"/>
      <c r="BJ18" s="58"/>
      <c r="BK18" s="58"/>
      <c r="BM18" s="57"/>
      <c r="BN18" s="58"/>
      <c r="BO18" s="58"/>
      <c r="BP18" s="58"/>
      <c r="BQ18" s="58"/>
      <c r="BR18" s="58"/>
      <c r="BS18" s="58"/>
      <c r="BT18" s="58"/>
      <c r="BU18" s="58"/>
      <c r="BV18" s="58"/>
      <c r="BW18" s="58"/>
      <c r="BX18" s="58"/>
      <c r="BY18" s="58"/>
      <c r="BZ18" s="58"/>
      <c r="CA18" s="58"/>
      <c r="CB18" s="58"/>
      <c r="CC18" s="58"/>
      <c r="CD18" s="58"/>
      <c r="CE18" s="58"/>
      <c r="CF18" s="58"/>
    </row>
    <row r="19" spans="1:84" s="59" customFormat="1" ht="15" x14ac:dyDescent="0.3">
      <c r="A19" s="40">
        <v>41579</v>
      </c>
      <c r="B19" s="27">
        <v>98.212339621549532</v>
      </c>
      <c r="C19" s="27">
        <v>109.02325679282168</v>
      </c>
      <c r="D19" s="27">
        <v>101.83909748779247</v>
      </c>
      <c r="E19" s="27">
        <v>111.38518859668061</v>
      </c>
      <c r="F19" s="27">
        <v>108.3130396921715</v>
      </c>
      <c r="G19" s="27">
        <v>102.59548702467039</v>
      </c>
      <c r="H19" s="27">
        <v>103.28575775364916</v>
      </c>
      <c r="I19" s="27">
        <v>103.87796520805502</v>
      </c>
      <c r="J19" s="27">
        <v>101.40687547401292</v>
      </c>
      <c r="K19" s="27">
        <v>107.30868766105033</v>
      </c>
      <c r="L19" s="27">
        <v>101.7793333784325</v>
      </c>
      <c r="M19" s="27">
        <v>107.62204236256296</v>
      </c>
      <c r="N19" s="27">
        <v>106.98579321752992</v>
      </c>
      <c r="O19" s="27">
        <v>101.49524201663328</v>
      </c>
      <c r="P19" s="27">
        <v>82.639455310658832</v>
      </c>
      <c r="Q19" s="27">
        <v>104.30915373963312</v>
      </c>
      <c r="R19" s="27">
        <v>101.07307541139521</v>
      </c>
      <c r="S19" s="27">
        <v>104.26815705678327</v>
      </c>
      <c r="T19" s="27">
        <v>102.15986300136382</v>
      </c>
      <c r="U19" s="23"/>
      <c r="V19" s="40">
        <v>41579</v>
      </c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3"/>
      <c r="AQ19" s="23"/>
      <c r="AR19" s="57"/>
      <c r="AS19" s="58"/>
      <c r="AT19" s="58"/>
      <c r="AU19" s="58"/>
      <c r="AV19" s="58"/>
      <c r="AW19" s="58"/>
      <c r="AX19" s="58"/>
      <c r="AY19" s="58"/>
      <c r="AZ19" s="58"/>
      <c r="BA19" s="58"/>
      <c r="BB19" s="58"/>
      <c r="BC19" s="58"/>
      <c r="BD19" s="58"/>
      <c r="BE19" s="58"/>
      <c r="BF19" s="58"/>
      <c r="BG19" s="58"/>
      <c r="BH19" s="58"/>
      <c r="BI19" s="58"/>
      <c r="BJ19" s="58"/>
      <c r="BK19" s="58"/>
      <c r="BM19" s="57"/>
      <c r="BN19" s="58"/>
      <c r="BO19" s="58"/>
      <c r="BP19" s="58"/>
      <c r="BQ19" s="58"/>
      <c r="BR19" s="58"/>
      <c r="BS19" s="58"/>
      <c r="BT19" s="58"/>
      <c r="BU19" s="58"/>
      <c r="BV19" s="58"/>
      <c r="BW19" s="58"/>
      <c r="BX19" s="58"/>
      <c r="BY19" s="58"/>
      <c r="BZ19" s="58"/>
      <c r="CA19" s="58"/>
      <c r="CB19" s="58"/>
      <c r="CC19" s="58"/>
      <c r="CD19" s="58"/>
      <c r="CE19" s="58"/>
      <c r="CF19" s="58"/>
    </row>
    <row r="20" spans="1:84" s="59" customFormat="1" ht="15" x14ac:dyDescent="0.3">
      <c r="A20" s="41">
        <v>41609</v>
      </c>
      <c r="B20" s="28">
        <v>106.25938926193339</v>
      </c>
      <c r="C20" s="28">
        <v>125.27756269297663</v>
      </c>
      <c r="D20" s="28">
        <v>107.05331473052027</v>
      </c>
      <c r="E20" s="28">
        <v>114.89868735247491</v>
      </c>
      <c r="F20" s="28">
        <v>105.72442883179222</v>
      </c>
      <c r="G20" s="28">
        <v>103.23925506147953</v>
      </c>
      <c r="H20" s="28">
        <v>109.12770008259957</v>
      </c>
      <c r="I20" s="28">
        <v>121.44829224140051</v>
      </c>
      <c r="J20" s="28">
        <v>118.15604768703032</v>
      </c>
      <c r="K20" s="28">
        <v>100.57870691299217</v>
      </c>
      <c r="L20" s="28">
        <v>102.94945012515859</v>
      </c>
      <c r="M20" s="28">
        <v>115.23348716046004</v>
      </c>
      <c r="N20" s="28">
        <v>122.63540440568799</v>
      </c>
      <c r="O20" s="28">
        <v>101.87907908382117</v>
      </c>
      <c r="P20" s="28">
        <v>91.620287968309839</v>
      </c>
      <c r="Q20" s="28">
        <v>102.76261952096928</v>
      </c>
      <c r="R20" s="28">
        <v>96.659405135453596</v>
      </c>
      <c r="S20" s="28">
        <v>104.43413293243817</v>
      </c>
      <c r="T20" s="28">
        <v>106.2973476686784</v>
      </c>
      <c r="U20" s="23"/>
      <c r="V20" s="41">
        <v>41609</v>
      </c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3"/>
      <c r="AQ20" s="23"/>
      <c r="AR20" s="57"/>
      <c r="AS20" s="58"/>
      <c r="AT20" s="58"/>
      <c r="AU20" s="58"/>
      <c r="AV20" s="58"/>
      <c r="AW20" s="58"/>
      <c r="AX20" s="58"/>
      <c r="AY20" s="58"/>
      <c r="AZ20" s="58"/>
      <c r="BA20" s="58"/>
      <c r="BB20" s="58"/>
      <c r="BC20" s="58"/>
      <c r="BD20" s="58"/>
      <c r="BE20" s="58"/>
      <c r="BF20" s="58"/>
      <c r="BG20" s="58"/>
      <c r="BH20" s="58"/>
      <c r="BI20" s="58"/>
      <c r="BJ20" s="58"/>
      <c r="BK20" s="58"/>
      <c r="BM20" s="57"/>
      <c r="BN20" s="58"/>
      <c r="BO20" s="58"/>
      <c r="BP20" s="58"/>
      <c r="BQ20" s="58"/>
      <c r="BR20" s="58"/>
      <c r="BS20" s="58"/>
      <c r="BT20" s="58"/>
      <c r="BU20" s="58"/>
      <c r="BV20" s="58"/>
      <c r="BW20" s="58"/>
      <c r="BX20" s="58"/>
      <c r="BY20" s="58"/>
      <c r="BZ20" s="58"/>
      <c r="CA20" s="58"/>
      <c r="CB20" s="58"/>
      <c r="CC20" s="58"/>
      <c r="CD20" s="58"/>
      <c r="CE20" s="58"/>
      <c r="CF20" s="58"/>
    </row>
    <row r="21" spans="1:84" s="59" customFormat="1" ht="15" x14ac:dyDescent="0.3">
      <c r="A21" s="42">
        <v>41640</v>
      </c>
      <c r="B21" s="29">
        <v>107.32418644211448</v>
      </c>
      <c r="C21" s="29">
        <v>120.75172569007492</v>
      </c>
      <c r="D21" s="29">
        <v>104.41564264308647</v>
      </c>
      <c r="E21" s="29">
        <v>110.2572306192348</v>
      </c>
      <c r="F21" s="29">
        <v>98.199814121425732</v>
      </c>
      <c r="G21" s="29">
        <v>101.50600671289645</v>
      </c>
      <c r="H21" s="29">
        <v>101.62969311216925</v>
      </c>
      <c r="I21" s="29">
        <v>93.759921517084237</v>
      </c>
      <c r="J21" s="29">
        <v>99.607607122665812</v>
      </c>
      <c r="K21" s="29">
        <v>114.0335048888458</v>
      </c>
      <c r="L21" s="29">
        <v>101.66618614683225</v>
      </c>
      <c r="M21" s="29">
        <v>99.121008964117649</v>
      </c>
      <c r="N21" s="29">
        <v>101.21849178485515</v>
      </c>
      <c r="O21" s="29">
        <v>98.281035103151723</v>
      </c>
      <c r="P21" s="29">
        <v>101.66762366265866</v>
      </c>
      <c r="Q21" s="29">
        <v>100.33263385845757</v>
      </c>
      <c r="R21" s="29">
        <v>97.375493981479153</v>
      </c>
      <c r="S21" s="29">
        <v>103.11396769442176</v>
      </c>
      <c r="T21" s="29">
        <v>102.75255600440373</v>
      </c>
      <c r="U21" s="23"/>
      <c r="V21" s="42">
        <v>41640</v>
      </c>
      <c r="W21" s="29">
        <f t="shared" ref="W21:W84" si="0">B21/B9*100-100</f>
        <v>1.0473746809722968</v>
      </c>
      <c r="X21" s="29">
        <f t="shared" ref="X21:X84" si="1">C21/C9*100-100</f>
        <v>16.1723457248508</v>
      </c>
      <c r="Y21" s="29">
        <f t="shared" ref="Y21:Y84" si="2">D21/D9*100-100</f>
        <v>-3.6282973332518509E-2</v>
      </c>
      <c r="Z21" s="29">
        <f t="shared" ref="Z21:Z84" si="3">E21/E9*100-100</f>
        <v>14.547600692887656</v>
      </c>
      <c r="AA21" s="29">
        <f t="shared" ref="AA21:AA84" si="4">F21/F9*100-100</f>
        <v>10.338371852835905</v>
      </c>
      <c r="AB21" s="29">
        <f t="shared" ref="AB21:AB84" si="5">G21/G9*100-100</f>
        <v>3.4581830618773921</v>
      </c>
      <c r="AC21" s="29">
        <f t="shared" ref="AC21:AC84" si="6">H21/H9*100-100</f>
        <v>3.3112878221473636</v>
      </c>
      <c r="AD21" s="29">
        <f t="shared" ref="AD21:AD84" si="7">I21/I9*100-100</f>
        <v>4.1858373321619808</v>
      </c>
      <c r="AE21" s="29">
        <f t="shared" ref="AE21:AE84" si="8">J21/J9*100-100</f>
        <v>6.4959149328434904</v>
      </c>
      <c r="AF21" s="29">
        <f t="shared" ref="AF21:AF84" si="9">K21/K9*100-100</f>
        <v>3.3726892570614382</v>
      </c>
      <c r="AG21" s="29">
        <f t="shared" ref="AG21:AG84" si="10">L21/L9*100-100</f>
        <v>4.1476405707712587</v>
      </c>
      <c r="AH21" s="29">
        <f t="shared" ref="AH21:AH84" si="11">M21/M9*100-100</f>
        <v>8.8323211578335901</v>
      </c>
      <c r="AI21" s="29">
        <f t="shared" ref="AI21:AI84" si="12">N21/N9*100-100</f>
        <v>4.3733366752168195</v>
      </c>
      <c r="AJ21" s="29">
        <f t="shared" ref="AJ21:AJ84" si="13">O21/O9*100-100</f>
        <v>3.329350649139144</v>
      </c>
      <c r="AK21" s="29">
        <f t="shared" ref="AK21:AK84" si="14">P21/P9*100-100</f>
        <v>0.29531696185667045</v>
      </c>
      <c r="AL21" s="29">
        <f t="shared" ref="AL21:AL84" si="15">Q21/Q9*100-100</f>
        <v>9.5822913466506492</v>
      </c>
      <c r="AM21" s="29">
        <f t="shared" ref="AM21:AM84" si="16">R21/R9*100-100</f>
        <v>1.8043307443946759</v>
      </c>
      <c r="AN21" s="29">
        <f t="shared" ref="AN21:AN84" si="17">S21/S9*100-100</f>
        <v>3.8257152683391666</v>
      </c>
      <c r="AO21" s="29">
        <f t="shared" ref="AO21:AO84" si="18">T21/T9*100-100</f>
        <v>3.7126895115356717</v>
      </c>
      <c r="AP21" s="23"/>
      <c r="AQ21" s="23"/>
      <c r="AR21" s="57"/>
      <c r="AS21" s="58"/>
      <c r="AT21" s="58"/>
      <c r="AU21" s="58"/>
      <c r="AV21" s="58"/>
      <c r="AW21" s="58"/>
      <c r="AX21" s="58"/>
      <c r="AY21" s="58"/>
      <c r="AZ21" s="58"/>
      <c r="BA21" s="58"/>
      <c r="BB21" s="58"/>
      <c r="BC21" s="58"/>
      <c r="BD21" s="58"/>
      <c r="BE21" s="58"/>
      <c r="BF21" s="58"/>
      <c r="BG21" s="58"/>
      <c r="BH21" s="58"/>
      <c r="BI21" s="58"/>
      <c r="BJ21" s="58"/>
      <c r="BK21" s="58"/>
      <c r="BM21" s="57"/>
      <c r="BN21" s="58"/>
      <c r="BO21" s="58"/>
      <c r="BP21" s="58"/>
      <c r="BQ21" s="58"/>
      <c r="BR21" s="58"/>
      <c r="BS21" s="58"/>
      <c r="BT21" s="58"/>
      <c r="BU21" s="58"/>
      <c r="BV21" s="58"/>
      <c r="BW21" s="58"/>
      <c r="BX21" s="58"/>
      <c r="BY21" s="58"/>
      <c r="BZ21" s="58"/>
      <c r="CA21" s="58"/>
      <c r="CB21" s="58"/>
      <c r="CC21" s="58"/>
      <c r="CD21" s="58"/>
      <c r="CE21" s="58"/>
      <c r="CF21" s="58"/>
    </row>
    <row r="22" spans="1:84" s="59" customFormat="1" ht="15" x14ac:dyDescent="0.3">
      <c r="A22" s="43">
        <v>41671</v>
      </c>
      <c r="B22" s="31">
        <v>108.48421921092259</v>
      </c>
      <c r="C22" s="31">
        <v>133.7657163082109</v>
      </c>
      <c r="D22" s="31">
        <v>103.61048392734035</v>
      </c>
      <c r="E22" s="31">
        <v>98.836768596311188</v>
      </c>
      <c r="F22" s="31">
        <v>103.46262064331928</v>
      </c>
      <c r="G22" s="31">
        <v>100.11637009896022</v>
      </c>
      <c r="H22" s="31">
        <v>102.62051610697067</v>
      </c>
      <c r="I22" s="31">
        <v>91.58945594829332</v>
      </c>
      <c r="J22" s="31">
        <v>93.830714723783274</v>
      </c>
      <c r="K22" s="31">
        <v>96.342648263175249</v>
      </c>
      <c r="L22" s="31">
        <v>101.8804471167451</v>
      </c>
      <c r="M22" s="31">
        <v>97.58214306680496</v>
      </c>
      <c r="N22" s="31">
        <v>102.15398364338766</v>
      </c>
      <c r="O22" s="31">
        <v>101.15157365531464</v>
      </c>
      <c r="P22" s="31">
        <v>119.88915720646082</v>
      </c>
      <c r="Q22" s="31">
        <v>105.55671130652823</v>
      </c>
      <c r="R22" s="31">
        <v>97.354386223116549</v>
      </c>
      <c r="S22" s="31">
        <v>100.75610424048135</v>
      </c>
      <c r="T22" s="31">
        <v>102.57468779304507</v>
      </c>
      <c r="U22" s="23"/>
      <c r="V22" s="43">
        <v>41671</v>
      </c>
      <c r="W22" s="31">
        <f t="shared" si="0"/>
        <v>0.71525864422370944</v>
      </c>
      <c r="X22" s="31">
        <f t="shared" si="1"/>
        <v>48.622643919499211</v>
      </c>
      <c r="Y22" s="31">
        <f t="shared" si="2"/>
        <v>2.80674003069295</v>
      </c>
      <c r="Z22" s="31">
        <f t="shared" si="3"/>
        <v>9.3956732325157759</v>
      </c>
      <c r="AA22" s="31">
        <f t="shared" si="4"/>
        <v>12.062077471327243</v>
      </c>
      <c r="AB22" s="31">
        <f t="shared" si="5"/>
        <v>2.0342554267653838</v>
      </c>
      <c r="AC22" s="31">
        <f t="shared" si="6"/>
        <v>4.064467827407185</v>
      </c>
      <c r="AD22" s="31">
        <f t="shared" si="7"/>
        <v>6.440506864006494</v>
      </c>
      <c r="AE22" s="31">
        <f t="shared" si="8"/>
        <v>0.1979398598833626</v>
      </c>
      <c r="AF22" s="31">
        <f t="shared" si="9"/>
        <v>0.65879201815808131</v>
      </c>
      <c r="AG22" s="31">
        <f t="shared" si="10"/>
        <v>4.05124816721613</v>
      </c>
      <c r="AH22" s="31">
        <f t="shared" si="11"/>
        <v>5.6594256713228077</v>
      </c>
      <c r="AI22" s="31">
        <f t="shared" si="12"/>
        <v>1.9315845375035963</v>
      </c>
      <c r="AJ22" s="31">
        <f t="shared" si="13"/>
        <v>2.8146735900564721</v>
      </c>
      <c r="AK22" s="31">
        <f t="shared" si="14"/>
        <v>1.0406257104787642</v>
      </c>
      <c r="AL22" s="31">
        <f t="shared" si="15"/>
        <v>12.872428563182851</v>
      </c>
      <c r="AM22" s="31">
        <f t="shared" si="16"/>
        <v>4.3358328394481873</v>
      </c>
      <c r="AN22" s="31">
        <f t="shared" si="17"/>
        <v>2.6749231241666109</v>
      </c>
      <c r="AO22" s="31">
        <f t="shared" si="18"/>
        <v>3.8065318858627677</v>
      </c>
      <c r="AP22" s="23"/>
      <c r="AQ22" s="23"/>
      <c r="AR22" s="57"/>
      <c r="AS22" s="58"/>
      <c r="AT22" s="58"/>
      <c r="AU22" s="58"/>
      <c r="AV22" s="58"/>
      <c r="AW22" s="58"/>
      <c r="AX22" s="58"/>
      <c r="AY22" s="58"/>
      <c r="AZ22" s="58"/>
      <c r="BA22" s="58"/>
      <c r="BB22" s="58"/>
      <c r="BC22" s="58"/>
      <c r="BD22" s="58"/>
      <c r="BE22" s="58"/>
      <c r="BF22" s="58"/>
      <c r="BG22" s="58"/>
      <c r="BH22" s="58"/>
      <c r="BI22" s="58"/>
      <c r="BJ22" s="58"/>
      <c r="BK22" s="58"/>
      <c r="BM22" s="57"/>
      <c r="BN22" s="58"/>
      <c r="BO22" s="58"/>
      <c r="BP22" s="58"/>
      <c r="BQ22" s="58"/>
      <c r="BR22" s="58"/>
      <c r="BS22" s="58"/>
      <c r="BT22" s="58"/>
      <c r="BU22" s="58"/>
      <c r="BV22" s="58"/>
      <c r="BW22" s="58"/>
      <c r="BX22" s="58"/>
      <c r="BY22" s="58"/>
      <c r="BZ22" s="58"/>
      <c r="CA22" s="58"/>
      <c r="CB22" s="58"/>
      <c r="CC22" s="58"/>
      <c r="CD22" s="58"/>
      <c r="CE22" s="58"/>
      <c r="CF22" s="58"/>
    </row>
    <row r="23" spans="1:84" s="59" customFormat="1" ht="15" x14ac:dyDescent="0.3">
      <c r="A23" s="43">
        <v>41699</v>
      </c>
      <c r="B23" s="31">
        <v>117.03321921226684</v>
      </c>
      <c r="C23" s="31">
        <v>135.81198652550813</v>
      </c>
      <c r="D23" s="31">
        <v>108.80666776966608</v>
      </c>
      <c r="E23" s="31">
        <v>107.25406293000111</v>
      </c>
      <c r="F23" s="31">
        <v>100.1193640389034</v>
      </c>
      <c r="G23" s="31">
        <v>102.16242464686566</v>
      </c>
      <c r="H23" s="31">
        <v>105.90331688943553</v>
      </c>
      <c r="I23" s="31">
        <v>102.02653654718998</v>
      </c>
      <c r="J23" s="31">
        <v>98.700483198935387</v>
      </c>
      <c r="K23" s="31">
        <v>112.08855896875556</v>
      </c>
      <c r="L23" s="31">
        <v>103.32650124125206</v>
      </c>
      <c r="M23" s="31">
        <v>103.74119947679306</v>
      </c>
      <c r="N23" s="31">
        <v>112.58218514208856</v>
      </c>
      <c r="O23" s="31">
        <v>102.66013458939277</v>
      </c>
      <c r="P23" s="31">
        <v>118.78931764988411</v>
      </c>
      <c r="Q23" s="31">
        <v>106.60629441928312</v>
      </c>
      <c r="R23" s="31">
        <v>104.62908397448422</v>
      </c>
      <c r="S23" s="31">
        <v>99.918998136023106</v>
      </c>
      <c r="T23" s="31">
        <v>106.76103583652602</v>
      </c>
      <c r="U23" s="23"/>
      <c r="V23" s="43">
        <v>41699</v>
      </c>
      <c r="W23" s="31">
        <f t="shared" si="0"/>
        <v>2.4452764805899392</v>
      </c>
      <c r="X23" s="31">
        <f t="shared" si="1"/>
        <v>41.483971744689171</v>
      </c>
      <c r="Y23" s="31">
        <f t="shared" si="2"/>
        <v>4.0930648699937677</v>
      </c>
      <c r="Z23" s="31">
        <f t="shared" si="3"/>
        <v>14.666113490094418</v>
      </c>
      <c r="AA23" s="31">
        <f t="shared" si="4"/>
        <v>11.978579354381907</v>
      </c>
      <c r="AB23" s="31">
        <f t="shared" si="5"/>
        <v>1.7393932212543604</v>
      </c>
      <c r="AC23" s="31">
        <f t="shared" si="6"/>
        <v>3.5935275049563131</v>
      </c>
      <c r="AD23" s="31">
        <f t="shared" si="7"/>
        <v>-0.5388309530165003</v>
      </c>
      <c r="AE23" s="31">
        <f t="shared" si="8"/>
        <v>6.9498284869864904</v>
      </c>
      <c r="AF23" s="31">
        <f t="shared" si="9"/>
        <v>10.881699739745713</v>
      </c>
      <c r="AG23" s="31">
        <f t="shared" si="10"/>
        <v>4.2708452165892083</v>
      </c>
      <c r="AH23" s="31">
        <f t="shared" si="11"/>
        <v>7.139946914005904</v>
      </c>
      <c r="AI23" s="31">
        <f t="shared" si="12"/>
        <v>6.6239038444898739</v>
      </c>
      <c r="AJ23" s="31">
        <f t="shared" si="13"/>
        <v>2.2760085631422129</v>
      </c>
      <c r="AK23" s="31">
        <f t="shared" si="14"/>
        <v>1.4204662842628863</v>
      </c>
      <c r="AL23" s="31">
        <f t="shared" si="15"/>
        <v>11.784850778982729</v>
      </c>
      <c r="AM23" s="31">
        <f t="shared" si="16"/>
        <v>9.2412221496722964</v>
      </c>
      <c r="AN23" s="31">
        <f t="shared" si="17"/>
        <v>1.9201316986644912</v>
      </c>
      <c r="AO23" s="31">
        <f t="shared" si="18"/>
        <v>4.9557921670787835</v>
      </c>
      <c r="AP23" s="23"/>
      <c r="AQ23" s="23"/>
      <c r="AR23" s="57"/>
      <c r="AS23" s="58"/>
      <c r="AT23" s="58"/>
      <c r="AU23" s="58"/>
      <c r="AV23" s="58"/>
      <c r="AW23" s="58"/>
      <c r="AX23" s="58"/>
      <c r="AY23" s="58"/>
      <c r="AZ23" s="58"/>
      <c r="BA23" s="58"/>
      <c r="BB23" s="58"/>
      <c r="BC23" s="58"/>
      <c r="BD23" s="58"/>
      <c r="BE23" s="58"/>
      <c r="BF23" s="58"/>
      <c r="BG23" s="58"/>
      <c r="BH23" s="58"/>
      <c r="BI23" s="58"/>
      <c r="BJ23" s="58"/>
      <c r="BK23" s="58"/>
      <c r="BM23" s="57"/>
      <c r="BN23" s="58"/>
      <c r="BO23" s="58"/>
      <c r="BP23" s="58"/>
      <c r="BQ23" s="58"/>
      <c r="BR23" s="58"/>
      <c r="BS23" s="58"/>
      <c r="BT23" s="58"/>
      <c r="BU23" s="58"/>
      <c r="BV23" s="58"/>
      <c r="BW23" s="58"/>
      <c r="BX23" s="58"/>
      <c r="BY23" s="58"/>
      <c r="BZ23" s="58"/>
      <c r="CA23" s="58"/>
      <c r="CB23" s="58"/>
      <c r="CC23" s="58"/>
      <c r="CD23" s="58"/>
      <c r="CE23" s="58"/>
      <c r="CF23" s="58"/>
    </row>
    <row r="24" spans="1:84" s="59" customFormat="1" ht="15" x14ac:dyDescent="0.3">
      <c r="A24" s="43">
        <v>41730</v>
      </c>
      <c r="B24" s="31">
        <v>106.51129591576986</v>
      </c>
      <c r="C24" s="31">
        <v>156.36660605804687</v>
      </c>
      <c r="D24" s="31">
        <v>105.55742544112795</v>
      </c>
      <c r="E24" s="31">
        <v>99.252333953754317</v>
      </c>
      <c r="F24" s="31">
        <v>105.12323573081078</v>
      </c>
      <c r="G24" s="31">
        <v>103.53473477251877</v>
      </c>
      <c r="H24" s="31">
        <v>107.08056888109203</v>
      </c>
      <c r="I24" s="31">
        <v>101.61398057680032</v>
      </c>
      <c r="J24" s="31">
        <v>104.26870065496888</v>
      </c>
      <c r="K24" s="31">
        <v>97.869769751116891</v>
      </c>
      <c r="L24" s="31">
        <v>103.68176162841706</v>
      </c>
      <c r="M24" s="31">
        <v>105.83887392242006</v>
      </c>
      <c r="N24" s="31">
        <v>105.72770932512668</v>
      </c>
      <c r="O24" s="31">
        <v>103.79064186338324</v>
      </c>
      <c r="P24" s="31">
        <v>105.19330701797935</v>
      </c>
      <c r="Q24" s="31">
        <v>108.06875289480844</v>
      </c>
      <c r="R24" s="31">
        <v>102.13573990146547</v>
      </c>
      <c r="S24" s="31">
        <v>100.48286563664827</v>
      </c>
      <c r="T24" s="31">
        <v>104.79694233294911</v>
      </c>
      <c r="U24" s="23"/>
      <c r="V24" s="43">
        <v>41730</v>
      </c>
      <c r="W24" s="31">
        <f t="shared" si="0"/>
        <v>0.15574738604688321</v>
      </c>
      <c r="X24" s="31">
        <f t="shared" si="1"/>
        <v>71.969866561637048</v>
      </c>
      <c r="Y24" s="31">
        <f t="shared" si="2"/>
        <v>1.2427174580178928</v>
      </c>
      <c r="Z24" s="31">
        <f t="shared" si="3"/>
        <v>8.5550051576124702</v>
      </c>
      <c r="AA24" s="31">
        <f t="shared" si="4"/>
        <v>4.9070849524485993</v>
      </c>
      <c r="AB24" s="31">
        <f t="shared" si="5"/>
        <v>2.0334502724233658</v>
      </c>
      <c r="AC24" s="31">
        <f t="shared" si="6"/>
        <v>3.617822222695338</v>
      </c>
      <c r="AD24" s="31">
        <f t="shared" si="7"/>
        <v>10.025813202676176</v>
      </c>
      <c r="AE24" s="31">
        <f t="shared" si="8"/>
        <v>1.3128597406582685</v>
      </c>
      <c r="AF24" s="31">
        <f t="shared" si="9"/>
        <v>1.6119872467091625</v>
      </c>
      <c r="AG24" s="31">
        <f t="shared" si="10"/>
        <v>4.0832656212502769</v>
      </c>
      <c r="AH24" s="31">
        <f t="shared" si="11"/>
        <v>3.7060823417591564</v>
      </c>
      <c r="AI24" s="31">
        <f t="shared" si="12"/>
        <v>2.1827498934356555</v>
      </c>
      <c r="AJ24" s="31">
        <f t="shared" si="13"/>
        <v>4.4465541872599488</v>
      </c>
      <c r="AK24" s="31">
        <f t="shared" si="14"/>
        <v>3.4737445456644451</v>
      </c>
      <c r="AL24" s="31">
        <f t="shared" si="15"/>
        <v>12.109631807047634</v>
      </c>
      <c r="AM24" s="31">
        <f t="shared" si="16"/>
        <v>3.9683808763996353E-2</v>
      </c>
      <c r="AN24" s="31">
        <f t="shared" si="17"/>
        <v>1.4495431234948768</v>
      </c>
      <c r="AO24" s="31">
        <f t="shared" si="18"/>
        <v>3.5549301682671768</v>
      </c>
      <c r="AP24" s="23"/>
      <c r="AQ24" s="23"/>
      <c r="AR24" s="57"/>
      <c r="AS24" s="58"/>
      <c r="AT24" s="58"/>
      <c r="AU24" s="58"/>
      <c r="AV24" s="58"/>
      <c r="AW24" s="58"/>
      <c r="AX24" s="58"/>
      <c r="AY24" s="58"/>
      <c r="AZ24" s="58"/>
      <c r="BA24" s="58"/>
      <c r="BB24" s="58"/>
      <c r="BC24" s="58"/>
      <c r="BD24" s="58"/>
      <c r="BE24" s="58"/>
      <c r="BF24" s="58"/>
      <c r="BG24" s="58"/>
      <c r="BH24" s="58"/>
      <c r="BI24" s="58"/>
      <c r="BJ24" s="58"/>
      <c r="BK24" s="58"/>
      <c r="BM24" s="57"/>
      <c r="BN24" s="58"/>
      <c r="BO24" s="58"/>
      <c r="BP24" s="58"/>
      <c r="BQ24" s="58"/>
      <c r="BR24" s="58"/>
      <c r="BS24" s="58"/>
      <c r="BT24" s="58"/>
      <c r="BU24" s="58"/>
      <c r="BV24" s="58"/>
      <c r="BW24" s="58"/>
      <c r="BX24" s="58"/>
      <c r="BY24" s="58"/>
      <c r="BZ24" s="58"/>
      <c r="CA24" s="58"/>
      <c r="CB24" s="58"/>
      <c r="CC24" s="58"/>
      <c r="CD24" s="58"/>
      <c r="CE24" s="58"/>
      <c r="CF24" s="58"/>
    </row>
    <row r="25" spans="1:84" s="59" customFormat="1" ht="15" x14ac:dyDescent="0.3">
      <c r="A25" s="43">
        <v>41760</v>
      </c>
      <c r="B25" s="31">
        <v>101.55570534359212</v>
      </c>
      <c r="C25" s="31">
        <v>145.28846636142674</v>
      </c>
      <c r="D25" s="31">
        <v>105.72298819438213</v>
      </c>
      <c r="E25" s="31">
        <v>104.6627062345182</v>
      </c>
      <c r="F25" s="31">
        <v>109.85740447265587</v>
      </c>
      <c r="G25" s="31">
        <v>101.86008778493823</v>
      </c>
      <c r="H25" s="31">
        <v>105.77211972161703</v>
      </c>
      <c r="I25" s="31">
        <v>106.05030018643302</v>
      </c>
      <c r="J25" s="31">
        <v>99.590858316689093</v>
      </c>
      <c r="K25" s="31">
        <v>102.54459254691182</v>
      </c>
      <c r="L25" s="31">
        <v>104.0350391610402</v>
      </c>
      <c r="M25" s="31">
        <v>102.86122098827258</v>
      </c>
      <c r="N25" s="31">
        <v>106.84562574735205</v>
      </c>
      <c r="O25" s="31">
        <v>104.13800718273681</v>
      </c>
      <c r="P25" s="31">
        <v>98.737428114203297</v>
      </c>
      <c r="Q25" s="31">
        <v>108.34239210121815</v>
      </c>
      <c r="R25" s="31">
        <v>113.1131925617573</v>
      </c>
      <c r="S25" s="31">
        <v>100.16607111700958</v>
      </c>
      <c r="T25" s="31">
        <v>104.39783483491567</v>
      </c>
      <c r="U25" s="23"/>
      <c r="V25" s="43">
        <v>41760</v>
      </c>
      <c r="W25" s="31">
        <f t="shared" si="0"/>
        <v>2.2746717776876153</v>
      </c>
      <c r="X25" s="31">
        <f t="shared" si="1"/>
        <v>41.118046725002813</v>
      </c>
      <c r="Y25" s="31">
        <f t="shared" si="2"/>
        <v>2.7625877128731702</v>
      </c>
      <c r="Z25" s="31">
        <f t="shared" si="3"/>
        <v>15.026548642308541</v>
      </c>
      <c r="AA25" s="31">
        <f t="shared" si="4"/>
        <v>4.2475163058425665</v>
      </c>
      <c r="AB25" s="31">
        <f t="shared" si="5"/>
        <v>2.4454053367901594</v>
      </c>
      <c r="AC25" s="31">
        <f t="shared" si="6"/>
        <v>5.4131971633607776</v>
      </c>
      <c r="AD25" s="31">
        <f t="shared" si="7"/>
        <v>5.7864245778644658</v>
      </c>
      <c r="AE25" s="31">
        <f t="shared" si="8"/>
        <v>4.017629310895046</v>
      </c>
      <c r="AF25" s="31">
        <f t="shared" si="9"/>
        <v>10.78845400988358</v>
      </c>
      <c r="AG25" s="31">
        <f t="shared" si="10"/>
        <v>4.5161918678389981</v>
      </c>
      <c r="AH25" s="31">
        <f t="shared" si="11"/>
        <v>3.4233124562510255</v>
      </c>
      <c r="AI25" s="31">
        <f t="shared" si="12"/>
        <v>8.9136927477845092</v>
      </c>
      <c r="AJ25" s="31">
        <f t="shared" si="13"/>
        <v>4.3891611879734143</v>
      </c>
      <c r="AK25" s="31">
        <f t="shared" si="14"/>
        <v>3.8487294807579815</v>
      </c>
      <c r="AL25" s="31">
        <f t="shared" si="15"/>
        <v>4.8754829189568056</v>
      </c>
      <c r="AM25" s="31">
        <f t="shared" si="16"/>
        <v>12.513388384056185</v>
      </c>
      <c r="AN25" s="31">
        <f t="shared" si="17"/>
        <v>1.4229659238711179</v>
      </c>
      <c r="AO25" s="31">
        <f t="shared" si="18"/>
        <v>4.9172191732828736</v>
      </c>
      <c r="AP25" s="23"/>
      <c r="AQ25" s="23"/>
      <c r="AR25" s="57"/>
      <c r="AS25" s="58"/>
      <c r="AT25" s="58"/>
      <c r="AU25" s="58"/>
      <c r="AV25" s="58"/>
      <c r="AW25" s="58"/>
      <c r="AX25" s="58"/>
      <c r="AY25" s="58"/>
      <c r="AZ25" s="58"/>
      <c r="BA25" s="58"/>
      <c r="BB25" s="58"/>
      <c r="BC25" s="58"/>
      <c r="BD25" s="58"/>
      <c r="BE25" s="58"/>
      <c r="BF25" s="58"/>
      <c r="BG25" s="58"/>
      <c r="BH25" s="58"/>
      <c r="BI25" s="58"/>
      <c r="BJ25" s="58"/>
      <c r="BK25" s="58"/>
      <c r="BM25" s="57"/>
      <c r="BN25" s="58"/>
      <c r="BO25" s="58"/>
      <c r="BP25" s="58"/>
      <c r="BQ25" s="58"/>
      <c r="BR25" s="58"/>
      <c r="BS25" s="58"/>
      <c r="BT25" s="58"/>
      <c r="BU25" s="58"/>
      <c r="BV25" s="58"/>
      <c r="BW25" s="58"/>
      <c r="BX25" s="58"/>
      <c r="BY25" s="58"/>
      <c r="BZ25" s="58"/>
      <c r="CA25" s="58"/>
      <c r="CB25" s="58"/>
      <c r="CC25" s="58"/>
      <c r="CD25" s="58"/>
      <c r="CE25" s="58"/>
      <c r="CF25" s="58"/>
    </row>
    <row r="26" spans="1:84" s="59" customFormat="1" ht="15" x14ac:dyDescent="0.3">
      <c r="A26" s="43">
        <v>41791</v>
      </c>
      <c r="B26" s="31">
        <v>93.336847601336032</v>
      </c>
      <c r="C26" s="31">
        <v>133.37976402454947</v>
      </c>
      <c r="D26" s="31">
        <v>98.477061319323695</v>
      </c>
      <c r="E26" s="31">
        <v>106.9792998376533</v>
      </c>
      <c r="F26" s="31">
        <v>106.10480848653022</v>
      </c>
      <c r="G26" s="31">
        <v>100.16224146928363</v>
      </c>
      <c r="H26" s="31">
        <v>100.09298924892529</v>
      </c>
      <c r="I26" s="31">
        <v>103.92411101990551</v>
      </c>
      <c r="J26" s="31">
        <v>100.10062902213635</v>
      </c>
      <c r="K26" s="31">
        <v>104.79845187140991</v>
      </c>
      <c r="L26" s="31">
        <v>103.68425793032534</v>
      </c>
      <c r="M26" s="31">
        <v>98.964348709421969</v>
      </c>
      <c r="N26" s="31">
        <v>100.10720255620323</v>
      </c>
      <c r="O26" s="31">
        <v>104.30064741493347</v>
      </c>
      <c r="P26" s="31">
        <v>99.275759637623153</v>
      </c>
      <c r="Q26" s="31">
        <v>104.07224360342445</v>
      </c>
      <c r="R26" s="31">
        <v>104.35764747372639</v>
      </c>
      <c r="S26" s="31">
        <v>100.30952609022899</v>
      </c>
      <c r="T26" s="31">
        <v>101.04852231052108</v>
      </c>
      <c r="U26" s="23"/>
      <c r="V26" s="43">
        <v>41791</v>
      </c>
      <c r="W26" s="31">
        <f t="shared" si="0"/>
        <v>1.8518912854766256</v>
      </c>
      <c r="X26" s="31">
        <f t="shared" si="1"/>
        <v>45.513303485545407</v>
      </c>
      <c r="Y26" s="31">
        <f t="shared" si="2"/>
        <v>4.4254283692316108</v>
      </c>
      <c r="Z26" s="31">
        <f t="shared" si="3"/>
        <v>15.86636524495249</v>
      </c>
      <c r="AA26" s="31">
        <f t="shared" si="4"/>
        <v>5.0312769759685665</v>
      </c>
      <c r="AB26" s="31">
        <f t="shared" si="5"/>
        <v>2.8970775455771047</v>
      </c>
      <c r="AC26" s="31">
        <f t="shared" si="6"/>
        <v>4.6946370065218588</v>
      </c>
      <c r="AD26" s="31">
        <f t="shared" si="7"/>
        <v>3.419009892356172</v>
      </c>
      <c r="AE26" s="31">
        <f t="shared" si="8"/>
        <v>-0.80205462984650921</v>
      </c>
      <c r="AF26" s="31">
        <f t="shared" si="9"/>
        <v>-1.4229562199404171</v>
      </c>
      <c r="AG26" s="31">
        <f t="shared" si="10"/>
        <v>4.3757708807461029</v>
      </c>
      <c r="AH26" s="31">
        <f t="shared" si="11"/>
        <v>3.0674231051051919</v>
      </c>
      <c r="AI26" s="31">
        <f t="shared" si="12"/>
        <v>9.1241486053967265</v>
      </c>
      <c r="AJ26" s="31">
        <f t="shared" si="13"/>
        <v>4.0467746371365649</v>
      </c>
      <c r="AK26" s="31">
        <f t="shared" si="14"/>
        <v>3.7519865374087402</v>
      </c>
      <c r="AL26" s="31">
        <f t="shared" si="15"/>
        <v>5.4579833434095946</v>
      </c>
      <c r="AM26" s="31">
        <f t="shared" si="16"/>
        <v>8.7708712998442877</v>
      </c>
      <c r="AN26" s="31">
        <f t="shared" si="17"/>
        <v>3.0487214970960963</v>
      </c>
      <c r="AO26" s="31">
        <f t="shared" si="18"/>
        <v>4.4767559647068538</v>
      </c>
      <c r="AP26" s="23"/>
      <c r="AQ26" s="23"/>
      <c r="AR26" s="57"/>
      <c r="AS26" s="58"/>
      <c r="AT26" s="58"/>
      <c r="AU26" s="58"/>
      <c r="AV26" s="58"/>
      <c r="AW26" s="58"/>
      <c r="AX26" s="58"/>
      <c r="AY26" s="58"/>
      <c r="AZ26" s="58"/>
      <c r="BA26" s="58"/>
      <c r="BB26" s="58"/>
      <c r="BC26" s="58"/>
      <c r="BD26" s="58"/>
      <c r="BE26" s="58"/>
      <c r="BF26" s="58"/>
      <c r="BG26" s="58"/>
      <c r="BH26" s="58"/>
      <c r="BI26" s="58"/>
      <c r="BJ26" s="58"/>
      <c r="BK26" s="58"/>
      <c r="BM26" s="57"/>
      <c r="BN26" s="58"/>
      <c r="BO26" s="58"/>
      <c r="BP26" s="58"/>
      <c r="BQ26" s="58"/>
      <c r="BR26" s="58"/>
      <c r="BS26" s="58"/>
      <c r="BT26" s="58"/>
      <c r="BU26" s="58"/>
      <c r="BV26" s="58"/>
      <c r="BW26" s="58"/>
      <c r="BX26" s="58"/>
      <c r="BY26" s="58"/>
      <c r="BZ26" s="58"/>
      <c r="CA26" s="58"/>
      <c r="CB26" s="58"/>
      <c r="CC26" s="58"/>
      <c r="CD26" s="58"/>
      <c r="CE26" s="58"/>
      <c r="CF26" s="58"/>
    </row>
    <row r="27" spans="1:84" s="59" customFormat="1" ht="15" x14ac:dyDescent="0.3">
      <c r="A27" s="43">
        <v>41821</v>
      </c>
      <c r="B27" s="31">
        <v>95.076576764391703</v>
      </c>
      <c r="C27" s="31">
        <v>171.72232658663606</v>
      </c>
      <c r="D27" s="31">
        <v>103.58488024640036</v>
      </c>
      <c r="E27" s="31">
        <v>101.05396706674082</v>
      </c>
      <c r="F27" s="31">
        <v>106.52041055045844</v>
      </c>
      <c r="G27" s="31">
        <v>101.58940507081778</v>
      </c>
      <c r="H27" s="31">
        <v>102.10399920526774</v>
      </c>
      <c r="I27" s="31">
        <v>107.08717441282818</v>
      </c>
      <c r="J27" s="31">
        <v>103.47766921951722</v>
      </c>
      <c r="K27" s="31">
        <v>102.32017411635735</v>
      </c>
      <c r="L27" s="31">
        <v>104.30803000507514</v>
      </c>
      <c r="M27" s="31">
        <v>104.81585423539867</v>
      </c>
      <c r="N27" s="31">
        <v>102.30309543383022</v>
      </c>
      <c r="O27" s="31">
        <v>103.9964204743262</v>
      </c>
      <c r="P27" s="31">
        <v>107.95535994578201</v>
      </c>
      <c r="Q27" s="31">
        <v>115.62018728796211</v>
      </c>
      <c r="R27" s="31">
        <v>102.94221136798926</v>
      </c>
      <c r="S27" s="31">
        <v>102.29505994766818</v>
      </c>
      <c r="T27" s="31">
        <v>103.77200018308507</v>
      </c>
      <c r="U27" s="23"/>
      <c r="V27" s="43">
        <v>41821</v>
      </c>
      <c r="W27" s="31">
        <f t="shared" si="0"/>
        <v>3.1578113383498305</v>
      </c>
      <c r="X27" s="31">
        <f t="shared" si="1"/>
        <v>73.177428910033825</v>
      </c>
      <c r="Y27" s="31">
        <f t="shared" si="2"/>
        <v>5.3153567322292758</v>
      </c>
      <c r="Z27" s="31">
        <f t="shared" si="3"/>
        <v>1.5055163117998518</v>
      </c>
      <c r="AA27" s="31">
        <f t="shared" si="4"/>
        <v>6.5353302468374608</v>
      </c>
      <c r="AB27" s="31">
        <f t="shared" si="5"/>
        <v>3.4514017944346449</v>
      </c>
      <c r="AC27" s="31">
        <f t="shared" si="6"/>
        <v>6.4462966927652587</v>
      </c>
      <c r="AD27" s="31">
        <f t="shared" si="7"/>
        <v>4.7455753977625932</v>
      </c>
      <c r="AE27" s="31">
        <f t="shared" si="8"/>
        <v>4.0289763387435045</v>
      </c>
      <c r="AF27" s="31">
        <f t="shared" si="9"/>
        <v>3.6641400646902298</v>
      </c>
      <c r="AG27" s="31">
        <f t="shared" si="10"/>
        <v>4.2539434265575835</v>
      </c>
      <c r="AH27" s="31">
        <f t="shared" si="11"/>
        <v>4.4151965057602069</v>
      </c>
      <c r="AI27" s="31">
        <f t="shared" si="12"/>
        <v>8.5580797802560937</v>
      </c>
      <c r="AJ27" s="31">
        <f t="shared" si="13"/>
        <v>3.7994089763873262</v>
      </c>
      <c r="AK27" s="31">
        <f t="shared" si="14"/>
        <v>2.7683541897883543</v>
      </c>
      <c r="AL27" s="31">
        <f t="shared" si="15"/>
        <v>9.6313191144292887</v>
      </c>
      <c r="AM27" s="31">
        <f t="shared" si="16"/>
        <v>-0.3460647125055516</v>
      </c>
      <c r="AN27" s="31">
        <f t="shared" si="17"/>
        <v>4.5793514821475156</v>
      </c>
      <c r="AO27" s="31">
        <f t="shared" si="18"/>
        <v>5.1973121768561725</v>
      </c>
      <c r="AP27" s="23"/>
      <c r="AQ27" s="23"/>
      <c r="AR27" s="57"/>
      <c r="AS27" s="58"/>
      <c r="AT27" s="58"/>
      <c r="AU27" s="58"/>
      <c r="AV27" s="58"/>
      <c r="AW27" s="58"/>
      <c r="AX27" s="58"/>
      <c r="AY27" s="58"/>
      <c r="AZ27" s="58"/>
      <c r="BA27" s="58"/>
      <c r="BB27" s="58"/>
      <c r="BC27" s="58"/>
      <c r="BD27" s="58"/>
      <c r="BE27" s="58"/>
      <c r="BF27" s="58"/>
      <c r="BG27" s="58"/>
      <c r="BH27" s="58"/>
      <c r="BI27" s="58"/>
      <c r="BJ27" s="58"/>
      <c r="BK27" s="58"/>
      <c r="BM27" s="57"/>
      <c r="BN27" s="58"/>
      <c r="BO27" s="58"/>
      <c r="BP27" s="58"/>
      <c r="BQ27" s="58"/>
      <c r="BR27" s="58"/>
      <c r="BS27" s="58"/>
      <c r="BT27" s="58"/>
      <c r="BU27" s="58"/>
      <c r="BV27" s="58"/>
      <c r="BW27" s="58"/>
      <c r="BX27" s="58"/>
      <c r="BY27" s="58"/>
      <c r="BZ27" s="58"/>
      <c r="CA27" s="58"/>
      <c r="CB27" s="58"/>
      <c r="CC27" s="58"/>
      <c r="CD27" s="58"/>
      <c r="CE27" s="58"/>
      <c r="CF27" s="58"/>
    </row>
    <row r="28" spans="1:84" s="59" customFormat="1" ht="15" x14ac:dyDescent="0.3">
      <c r="A28" s="43">
        <v>41852</v>
      </c>
      <c r="B28" s="31">
        <v>95.444421615100339</v>
      </c>
      <c r="C28" s="31">
        <v>147.04249395217028</v>
      </c>
      <c r="D28" s="31">
        <v>97.22208689343546</v>
      </c>
      <c r="E28" s="31">
        <v>95.200744002439848</v>
      </c>
      <c r="F28" s="31">
        <v>111.02117187250232</v>
      </c>
      <c r="G28" s="31">
        <v>103.14789382174355</v>
      </c>
      <c r="H28" s="31">
        <v>102.36711087248185</v>
      </c>
      <c r="I28" s="31">
        <v>107.67642068453833</v>
      </c>
      <c r="J28" s="31">
        <v>96.929879899941099</v>
      </c>
      <c r="K28" s="31">
        <v>101.2296961892217</v>
      </c>
      <c r="L28" s="31">
        <v>104.31304725816389</v>
      </c>
      <c r="M28" s="31">
        <v>101.51579235394837</v>
      </c>
      <c r="N28" s="31">
        <v>96.49020111475545</v>
      </c>
      <c r="O28" s="31">
        <v>104.17159595872722</v>
      </c>
      <c r="P28" s="31">
        <v>108.80279695227118</v>
      </c>
      <c r="Q28" s="31">
        <v>109.88302517747728</v>
      </c>
      <c r="R28" s="31">
        <v>102.88907422698161</v>
      </c>
      <c r="S28" s="31">
        <v>102.68053063787139</v>
      </c>
      <c r="T28" s="31">
        <v>102.19632005462421</v>
      </c>
      <c r="U28" s="23"/>
      <c r="V28" s="43">
        <v>41852</v>
      </c>
      <c r="W28" s="31">
        <f t="shared" si="0"/>
        <v>0.20573394451153604</v>
      </c>
      <c r="X28" s="31">
        <f t="shared" si="1"/>
        <v>55.460601681869946</v>
      </c>
      <c r="Y28" s="31">
        <f t="shared" si="2"/>
        <v>2.6272237341429729</v>
      </c>
      <c r="Z28" s="31">
        <f t="shared" si="3"/>
        <v>-4.9347229038973808</v>
      </c>
      <c r="AA28" s="31">
        <f t="shared" si="4"/>
        <v>6.773432802405722</v>
      </c>
      <c r="AB28" s="31">
        <f t="shared" si="5"/>
        <v>3.5472818235973307</v>
      </c>
      <c r="AC28" s="31">
        <f t="shared" si="6"/>
        <v>6.5646185189255561</v>
      </c>
      <c r="AD28" s="31">
        <f t="shared" si="7"/>
        <v>6.1188590048895151</v>
      </c>
      <c r="AE28" s="31">
        <f t="shared" si="8"/>
        <v>-1.6935781006415311</v>
      </c>
      <c r="AF28" s="31">
        <f t="shared" si="9"/>
        <v>6.8157989324334665</v>
      </c>
      <c r="AG28" s="31">
        <f t="shared" si="10"/>
        <v>4.0032457289972854</v>
      </c>
      <c r="AH28" s="31">
        <f t="shared" si="11"/>
        <v>3.1911644067827041</v>
      </c>
      <c r="AI28" s="31">
        <f t="shared" si="12"/>
        <v>7.414248955753024</v>
      </c>
      <c r="AJ28" s="31">
        <f t="shared" si="13"/>
        <v>3.9102958067249318</v>
      </c>
      <c r="AK28" s="31">
        <f t="shared" si="14"/>
        <v>2.3496443772382349</v>
      </c>
      <c r="AL28" s="31">
        <f t="shared" si="15"/>
        <v>8.5093369696267018E-2</v>
      </c>
      <c r="AM28" s="31">
        <f t="shared" si="16"/>
        <v>-0.50734451653065094</v>
      </c>
      <c r="AN28" s="31">
        <f t="shared" si="17"/>
        <v>3.8388430935683715</v>
      </c>
      <c r="AO28" s="31">
        <f t="shared" si="18"/>
        <v>3.5735022773031346</v>
      </c>
      <c r="AP28" s="23"/>
      <c r="AQ28" s="23"/>
      <c r="AR28" s="57"/>
      <c r="AS28" s="58"/>
      <c r="AT28" s="58"/>
      <c r="AU28" s="58"/>
      <c r="AV28" s="58"/>
      <c r="AW28" s="58"/>
      <c r="AX28" s="58"/>
      <c r="AY28" s="58"/>
      <c r="AZ28" s="58"/>
      <c r="BA28" s="58"/>
      <c r="BB28" s="58"/>
      <c r="BC28" s="58"/>
      <c r="BD28" s="58"/>
      <c r="BE28" s="58"/>
      <c r="BF28" s="58"/>
      <c r="BG28" s="58"/>
      <c r="BH28" s="58"/>
      <c r="BI28" s="58"/>
      <c r="BJ28" s="58"/>
      <c r="BK28" s="58"/>
      <c r="BM28" s="57"/>
      <c r="BN28" s="58"/>
      <c r="BO28" s="58"/>
      <c r="BP28" s="58"/>
      <c r="BQ28" s="58"/>
      <c r="BR28" s="58"/>
      <c r="BS28" s="58"/>
      <c r="BT28" s="58"/>
      <c r="BU28" s="58"/>
      <c r="BV28" s="58"/>
      <c r="BW28" s="58"/>
      <c r="BX28" s="58"/>
      <c r="BY28" s="58"/>
      <c r="BZ28" s="58"/>
      <c r="CA28" s="58"/>
      <c r="CB28" s="58"/>
      <c r="CC28" s="58"/>
      <c r="CD28" s="58"/>
      <c r="CE28" s="58"/>
      <c r="CF28" s="58"/>
    </row>
    <row r="29" spans="1:84" s="59" customFormat="1" ht="15" x14ac:dyDescent="0.3">
      <c r="A29" s="43">
        <v>41883</v>
      </c>
      <c r="B29" s="31">
        <v>94.143338890004813</v>
      </c>
      <c r="C29" s="31">
        <v>163.93623161681649</v>
      </c>
      <c r="D29" s="31">
        <v>93.819056994032579</v>
      </c>
      <c r="E29" s="31">
        <v>102.98317796110483</v>
      </c>
      <c r="F29" s="31">
        <v>106.72684691286435</v>
      </c>
      <c r="G29" s="31">
        <v>103.8855665135122</v>
      </c>
      <c r="H29" s="31">
        <v>102.8107653345366</v>
      </c>
      <c r="I29" s="31">
        <v>100.12821680604011</v>
      </c>
      <c r="J29" s="31">
        <v>97.673092677787878</v>
      </c>
      <c r="K29" s="31">
        <v>104.33032440606425</v>
      </c>
      <c r="L29" s="31">
        <v>104.41597043123184</v>
      </c>
      <c r="M29" s="31">
        <v>98.77097889352244</v>
      </c>
      <c r="N29" s="31">
        <v>101.8774606048076</v>
      </c>
      <c r="O29" s="31">
        <v>104.75488462628374</v>
      </c>
      <c r="P29" s="31">
        <v>101.99753398863187</v>
      </c>
      <c r="Q29" s="31">
        <v>109.69614593299815</v>
      </c>
      <c r="R29" s="31">
        <v>103.25709090604688</v>
      </c>
      <c r="S29" s="31">
        <v>102.34365497101035</v>
      </c>
      <c r="T29" s="31">
        <v>101.77458919655095</v>
      </c>
      <c r="U29" s="23"/>
      <c r="V29" s="43">
        <v>41883</v>
      </c>
      <c r="W29" s="31">
        <f t="shared" si="0"/>
        <v>2.9958500377613291</v>
      </c>
      <c r="X29" s="31">
        <f t="shared" si="1"/>
        <v>77.610782765951114</v>
      </c>
      <c r="Y29" s="31">
        <f t="shared" si="2"/>
        <v>2.993862232570649</v>
      </c>
      <c r="Z29" s="31">
        <f t="shared" si="3"/>
        <v>-4.5604266014061352</v>
      </c>
      <c r="AA29" s="31">
        <f t="shared" si="4"/>
        <v>6.687586819070674</v>
      </c>
      <c r="AB29" s="31">
        <f t="shared" si="5"/>
        <v>3.5037267844708992</v>
      </c>
      <c r="AC29" s="31">
        <f t="shared" si="6"/>
        <v>5.6493068436845135</v>
      </c>
      <c r="AD29" s="31">
        <f t="shared" si="7"/>
        <v>4.2202441647892499</v>
      </c>
      <c r="AE29" s="31">
        <f t="shared" si="8"/>
        <v>1.9966567143953569</v>
      </c>
      <c r="AF29" s="31">
        <f t="shared" si="9"/>
        <v>0.75927825362896328</v>
      </c>
      <c r="AG29" s="31">
        <f t="shared" si="10"/>
        <v>3.9555069699386252</v>
      </c>
      <c r="AH29" s="31">
        <f t="shared" si="11"/>
        <v>4.1334009591219569</v>
      </c>
      <c r="AI29" s="31">
        <f t="shared" si="12"/>
        <v>9.3587775130799429</v>
      </c>
      <c r="AJ29" s="31">
        <f t="shared" si="13"/>
        <v>3.1256214542208909</v>
      </c>
      <c r="AK29" s="31">
        <f t="shared" si="14"/>
        <v>2.6673558164112876</v>
      </c>
      <c r="AL29" s="31">
        <f t="shared" si="15"/>
        <v>10.413531043942584</v>
      </c>
      <c r="AM29" s="31">
        <f t="shared" si="16"/>
        <v>-2.2482856055732867</v>
      </c>
      <c r="AN29" s="31">
        <f t="shared" si="17"/>
        <v>1.6560900969361683</v>
      </c>
      <c r="AO29" s="31">
        <f t="shared" si="18"/>
        <v>4.1527685448145064</v>
      </c>
      <c r="AP29" s="23"/>
      <c r="AQ29" s="23"/>
      <c r="AR29" s="57"/>
      <c r="AS29" s="58"/>
      <c r="AT29" s="58"/>
      <c r="AU29" s="58"/>
      <c r="AV29" s="58"/>
      <c r="AW29" s="58"/>
      <c r="AX29" s="58"/>
      <c r="AY29" s="58"/>
      <c r="AZ29" s="58"/>
      <c r="BA29" s="58"/>
      <c r="BB29" s="58"/>
      <c r="BC29" s="58"/>
      <c r="BD29" s="58"/>
      <c r="BE29" s="58"/>
      <c r="BF29" s="58"/>
      <c r="BG29" s="58"/>
      <c r="BH29" s="58"/>
      <c r="BI29" s="58"/>
      <c r="BJ29" s="58"/>
      <c r="BK29" s="58"/>
      <c r="BM29" s="57"/>
      <c r="BN29" s="58"/>
      <c r="BO29" s="58"/>
      <c r="BP29" s="58"/>
      <c r="BQ29" s="58"/>
      <c r="BR29" s="58"/>
      <c r="BS29" s="58"/>
      <c r="BT29" s="58"/>
      <c r="BU29" s="58"/>
      <c r="BV29" s="58"/>
      <c r="BW29" s="58"/>
      <c r="BX29" s="58"/>
      <c r="BY29" s="58"/>
      <c r="BZ29" s="58"/>
      <c r="CA29" s="58"/>
      <c r="CB29" s="58"/>
      <c r="CC29" s="58"/>
      <c r="CD29" s="58"/>
      <c r="CE29" s="58"/>
      <c r="CF29" s="58"/>
    </row>
    <row r="30" spans="1:84" s="59" customFormat="1" ht="15" x14ac:dyDescent="0.3">
      <c r="A30" s="43">
        <v>41913</v>
      </c>
      <c r="B30" s="31">
        <v>93.400927255440294</v>
      </c>
      <c r="C30" s="31">
        <v>150.12887291024163</v>
      </c>
      <c r="D30" s="31">
        <v>99.891904531612269</v>
      </c>
      <c r="E30" s="31">
        <v>114.05823621360679</v>
      </c>
      <c r="F30" s="31">
        <v>112.77729775429734</v>
      </c>
      <c r="G30" s="31">
        <v>105.5464261333444</v>
      </c>
      <c r="H30" s="31">
        <v>106.19807642784673</v>
      </c>
      <c r="I30" s="31">
        <v>106.97535875385944</v>
      </c>
      <c r="J30" s="31">
        <v>99.602435530492471</v>
      </c>
      <c r="K30" s="31">
        <v>104.9674920932916</v>
      </c>
      <c r="L30" s="31">
        <v>105.34273208312848</v>
      </c>
      <c r="M30" s="31">
        <v>109.19565370430264</v>
      </c>
      <c r="N30" s="31">
        <v>104.38504707341036</v>
      </c>
      <c r="O30" s="31">
        <v>105.30095633876255</v>
      </c>
      <c r="P30" s="31">
        <v>88.39171833370095</v>
      </c>
      <c r="Q30" s="31">
        <v>115.74557049179958</v>
      </c>
      <c r="R30" s="31">
        <v>104.37429233791231</v>
      </c>
      <c r="S30" s="31">
        <v>105.71813022835124</v>
      </c>
      <c r="T30" s="31">
        <v>103.8906227975227</v>
      </c>
      <c r="U30" s="23"/>
      <c r="V30" s="43">
        <v>41913</v>
      </c>
      <c r="W30" s="31">
        <f t="shared" si="0"/>
        <v>2.3449177411276878</v>
      </c>
      <c r="X30" s="31">
        <f t="shared" si="1"/>
        <v>44.114398690981403</v>
      </c>
      <c r="Y30" s="31">
        <f t="shared" si="2"/>
        <v>4.3631113454744508</v>
      </c>
      <c r="Z30" s="31">
        <f t="shared" si="3"/>
        <v>2.5467788323098262</v>
      </c>
      <c r="AA30" s="31">
        <f t="shared" si="4"/>
        <v>7.799488083719524</v>
      </c>
      <c r="AB30" s="31">
        <f t="shared" si="5"/>
        <v>4.4078424784602674</v>
      </c>
      <c r="AC30" s="31">
        <f t="shared" si="6"/>
        <v>6.4214352523303262</v>
      </c>
      <c r="AD30" s="31">
        <f t="shared" si="7"/>
        <v>3.6738613084915812</v>
      </c>
      <c r="AE30" s="31">
        <f t="shared" si="8"/>
        <v>-7.4073466279707674</v>
      </c>
      <c r="AF30" s="31">
        <f t="shared" si="9"/>
        <v>13.119085249136987</v>
      </c>
      <c r="AG30" s="31">
        <f t="shared" si="10"/>
        <v>3.9275190337671972</v>
      </c>
      <c r="AH30" s="31">
        <f t="shared" si="11"/>
        <v>3.266271526276924</v>
      </c>
      <c r="AI30" s="31">
        <f t="shared" si="12"/>
        <v>7.5461418355017571</v>
      </c>
      <c r="AJ30" s="31">
        <f t="shared" si="13"/>
        <v>3.8913983156851941</v>
      </c>
      <c r="AK30" s="31">
        <f t="shared" si="14"/>
        <v>3.4226286622276234</v>
      </c>
      <c r="AL30" s="31">
        <f t="shared" si="15"/>
        <v>16.335223001373194</v>
      </c>
      <c r="AM30" s="31">
        <f t="shared" si="16"/>
        <v>-2.1014648769257036</v>
      </c>
      <c r="AN30" s="31">
        <f t="shared" si="17"/>
        <v>2.3516133829195667</v>
      </c>
      <c r="AO30" s="31">
        <f t="shared" si="18"/>
        <v>4.4335292067012801</v>
      </c>
      <c r="AP30" s="23"/>
      <c r="AQ30" s="23"/>
      <c r="AR30" s="57"/>
      <c r="AS30" s="58"/>
      <c r="AT30" s="58"/>
      <c r="AU30" s="58"/>
      <c r="AV30" s="58"/>
      <c r="AW30" s="58"/>
      <c r="AX30" s="58"/>
      <c r="AY30" s="58"/>
      <c r="AZ30" s="58"/>
      <c r="BA30" s="58"/>
      <c r="BB30" s="58"/>
      <c r="BC30" s="58"/>
      <c r="BD30" s="58"/>
      <c r="BE30" s="58"/>
      <c r="BF30" s="58"/>
      <c r="BG30" s="58"/>
      <c r="BH30" s="58"/>
      <c r="BI30" s="58"/>
      <c r="BJ30" s="58"/>
      <c r="BK30" s="58"/>
      <c r="BM30" s="57"/>
      <c r="BN30" s="58"/>
      <c r="BO30" s="58"/>
      <c r="BP30" s="58"/>
      <c r="BQ30" s="58"/>
      <c r="BR30" s="58"/>
      <c r="BS30" s="58"/>
      <c r="BT30" s="58"/>
      <c r="BU30" s="58"/>
      <c r="BV30" s="58"/>
      <c r="BW30" s="58"/>
      <c r="BX30" s="58"/>
      <c r="BY30" s="58"/>
      <c r="BZ30" s="58"/>
      <c r="CA30" s="58"/>
      <c r="CB30" s="58"/>
      <c r="CC30" s="58"/>
      <c r="CD30" s="58"/>
      <c r="CE30" s="58"/>
      <c r="CF30" s="58"/>
    </row>
    <row r="31" spans="1:84" s="59" customFormat="1" ht="15" x14ac:dyDescent="0.3">
      <c r="A31" s="43">
        <v>41944</v>
      </c>
      <c r="B31" s="31">
        <v>98.932517061864758</v>
      </c>
      <c r="C31" s="31">
        <v>139.97535813214404</v>
      </c>
      <c r="D31" s="31">
        <v>107.0471895683128</v>
      </c>
      <c r="E31" s="31">
        <v>117.86718018954421</v>
      </c>
      <c r="F31" s="31">
        <v>117.88267973864751</v>
      </c>
      <c r="G31" s="31">
        <v>108.87308297764348</v>
      </c>
      <c r="H31" s="31">
        <v>107.98902158619008</v>
      </c>
      <c r="I31" s="31">
        <v>108.06055135723183</v>
      </c>
      <c r="J31" s="31">
        <v>100.04278672608511</v>
      </c>
      <c r="K31" s="31">
        <v>108.21403906623058</v>
      </c>
      <c r="L31" s="31">
        <v>105.95192510915076</v>
      </c>
      <c r="M31" s="31">
        <v>112.20638045481192</v>
      </c>
      <c r="N31" s="31">
        <v>111.87680443020956</v>
      </c>
      <c r="O31" s="31">
        <v>105.49077671081949</v>
      </c>
      <c r="P31" s="31">
        <v>85.98305313225886</v>
      </c>
      <c r="Q31" s="31">
        <v>112.67553136908198</v>
      </c>
      <c r="R31" s="31">
        <v>105.18034077584517</v>
      </c>
      <c r="S31" s="31">
        <v>111.46444645697569</v>
      </c>
      <c r="T31" s="31">
        <v>107.08996935164849</v>
      </c>
      <c r="U31" s="23"/>
      <c r="V31" s="43">
        <v>41944</v>
      </c>
      <c r="W31" s="31">
        <f t="shared" si="0"/>
        <v>0.73328610548364281</v>
      </c>
      <c r="X31" s="31">
        <f t="shared" si="1"/>
        <v>28.390365734662481</v>
      </c>
      <c r="Y31" s="31">
        <f t="shared" si="2"/>
        <v>5.1140399011731432</v>
      </c>
      <c r="Z31" s="31">
        <f t="shared" si="3"/>
        <v>5.8194376420499907</v>
      </c>
      <c r="AA31" s="31">
        <f t="shared" si="4"/>
        <v>8.8351689451918105</v>
      </c>
      <c r="AB31" s="31">
        <f t="shared" si="5"/>
        <v>6.1187837155678864</v>
      </c>
      <c r="AC31" s="31">
        <f t="shared" si="6"/>
        <v>4.5536421814891952</v>
      </c>
      <c r="AD31" s="31">
        <f t="shared" si="7"/>
        <v>4.0264421244674935</v>
      </c>
      <c r="AE31" s="31">
        <f t="shared" si="8"/>
        <v>-1.3451639660048187</v>
      </c>
      <c r="AF31" s="31">
        <f t="shared" si="9"/>
        <v>0.84368882418908697</v>
      </c>
      <c r="AG31" s="31">
        <f t="shared" si="10"/>
        <v>4.0996453722131179</v>
      </c>
      <c r="AH31" s="31">
        <f t="shared" si="11"/>
        <v>4.2596646482557787</v>
      </c>
      <c r="AI31" s="31">
        <f t="shared" si="12"/>
        <v>4.5716455106660163</v>
      </c>
      <c r="AJ31" s="31">
        <f t="shared" si="13"/>
        <v>3.9366719215580588</v>
      </c>
      <c r="AK31" s="31">
        <f t="shared" si="14"/>
        <v>4.0460066066877403</v>
      </c>
      <c r="AL31" s="31">
        <f t="shared" si="15"/>
        <v>8.0207511320935936</v>
      </c>
      <c r="AM31" s="31">
        <f t="shared" si="16"/>
        <v>4.0636592363814543</v>
      </c>
      <c r="AN31" s="31">
        <f t="shared" si="17"/>
        <v>6.9017134313339881</v>
      </c>
      <c r="AO31" s="31">
        <f t="shared" si="18"/>
        <v>4.8258740815058303</v>
      </c>
      <c r="AP31" s="23"/>
      <c r="AQ31" s="23"/>
      <c r="AR31" s="57"/>
      <c r="AS31" s="58"/>
      <c r="AT31" s="58"/>
      <c r="AU31" s="58"/>
      <c r="AV31" s="58"/>
      <c r="AW31" s="58"/>
      <c r="AX31" s="58"/>
      <c r="AY31" s="58"/>
      <c r="AZ31" s="58"/>
      <c r="BA31" s="58"/>
      <c r="BB31" s="58"/>
      <c r="BC31" s="58"/>
      <c r="BD31" s="58"/>
      <c r="BE31" s="58"/>
      <c r="BF31" s="58"/>
      <c r="BG31" s="58"/>
      <c r="BH31" s="58"/>
      <c r="BI31" s="58"/>
      <c r="BJ31" s="58"/>
      <c r="BK31" s="58"/>
      <c r="BM31" s="57"/>
      <c r="BN31" s="58"/>
      <c r="BO31" s="58"/>
      <c r="BP31" s="58"/>
      <c r="BQ31" s="58"/>
      <c r="BR31" s="58"/>
      <c r="BS31" s="58"/>
      <c r="BT31" s="58"/>
      <c r="BU31" s="58"/>
      <c r="BV31" s="58"/>
      <c r="BW31" s="58"/>
      <c r="BX31" s="58"/>
      <c r="BY31" s="58"/>
      <c r="BZ31" s="58"/>
      <c r="CA31" s="58"/>
      <c r="CB31" s="58"/>
      <c r="CC31" s="58"/>
      <c r="CD31" s="58"/>
      <c r="CE31" s="58"/>
      <c r="CF31" s="58"/>
    </row>
    <row r="32" spans="1:84" s="59" customFormat="1" ht="15" x14ac:dyDescent="0.3">
      <c r="A32" s="44">
        <v>41974</v>
      </c>
      <c r="B32" s="33">
        <v>108.02104416357378</v>
      </c>
      <c r="C32" s="33">
        <v>161.26725248389974</v>
      </c>
      <c r="D32" s="33">
        <v>112.88202547976869</v>
      </c>
      <c r="E32" s="33">
        <v>119.82369457573051</v>
      </c>
      <c r="F32" s="33">
        <v>111.6180123056144</v>
      </c>
      <c r="G32" s="33">
        <v>110.38214063161944</v>
      </c>
      <c r="H32" s="33">
        <v>115.43299174488423</v>
      </c>
      <c r="I32" s="33">
        <v>133.88298169334632</v>
      </c>
      <c r="J32" s="33">
        <v>121.95816957061652</v>
      </c>
      <c r="K32" s="33">
        <v>106.56105473768908</v>
      </c>
      <c r="L32" s="33">
        <v>107.2357787899072</v>
      </c>
      <c r="M32" s="33">
        <v>120.91087271067008</v>
      </c>
      <c r="N32" s="33">
        <v>120.86509879912052</v>
      </c>
      <c r="O32" s="33">
        <v>107.38385890377485</v>
      </c>
      <c r="P32" s="33">
        <v>95.858724237263488</v>
      </c>
      <c r="Q32" s="33">
        <v>114.38675214112973</v>
      </c>
      <c r="R32" s="33">
        <v>100.678049869398</v>
      </c>
      <c r="S32" s="33">
        <v>114.56152696933238</v>
      </c>
      <c r="T32" s="33">
        <v>112.27265345725702</v>
      </c>
      <c r="U32" s="23"/>
      <c r="V32" s="44">
        <v>41974</v>
      </c>
      <c r="W32" s="33">
        <f t="shared" si="0"/>
        <v>1.657881636509174</v>
      </c>
      <c r="X32" s="33">
        <f t="shared" si="1"/>
        <v>28.727961350209739</v>
      </c>
      <c r="Y32" s="33">
        <f t="shared" si="2"/>
        <v>5.4446803108532578</v>
      </c>
      <c r="Z32" s="33">
        <f t="shared" si="3"/>
        <v>4.286391199707225</v>
      </c>
      <c r="AA32" s="33">
        <f t="shared" si="4"/>
        <v>5.5744765320027199</v>
      </c>
      <c r="AB32" s="33">
        <f t="shared" si="5"/>
        <v>6.9187689952685929</v>
      </c>
      <c r="AC32" s="33">
        <f t="shared" si="6"/>
        <v>5.7779020885734269</v>
      </c>
      <c r="AD32" s="33">
        <f t="shared" si="7"/>
        <v>10.238669661348226</v>
      </c>
      <c r="AE32" s="33">
        <f t="shared" si="8"/>
        <v>3.217881740304307</v>
      </c>
      <c r="AF32" s="33">
        <f t="shared" si="9"/>
        <v>5.947926761349251</v>
      </c>
      <c r="AG32" s="33">
        <f t="shared" si="10"/>
        <v>4.1635274977550552</v>
      </c>
      <c r="AH32" s="33">
        <f t="shared" si="11"/>
        <v>4.9268538947401623</v>
      </c>
      <c r="AI32" s="33">
        <f t="shared" si="12"/>
        <v>-1.4435518153559883</v>
      </c>
      <c r="AJ32" s="33">
        <f t="shared" si="13"/>
        <v>5.4032485074041716</v>
      </c>
      <c r="AK32" s="33">
        <f t="shared" si="14"/>
        <v>4.6260892242771234</v>
      </c>
      <c r="AL32" s="33">
        <f t="shared" si="15"/>
        <v>11.311635178576267</v>
      </c>
      <c r="AM32" s="33">
        <f t="shared" si="16"/>
        <v>4.1575310010576487</v>
      </c>
      <c r="AN32" s="33">
        <f t="shared" si="17"/>
        <v>9.6973984965681268</v>
      </c>
      <c r="AO32" s="33">
        <f t="shared" si="18"/>
        <v>5.6213122148665917</v>
      </c>
      <c r="AP32" s="23"/>
      <c r="AQ32" s="23"/>
      <c r="AR32" s="57"/>
      <c r="AS32" s="58"/>
      <c r="AT32" s="58"/>
      <c r="AU32" s="58"/>
      <c r="AV32" s="58"/>
      <c r="AW32" s="58"/>
      <c r="AX32" s="58"/>
      <c r="AY32" s="58"/>
      <c r="AZ32" s="58"/>
      <c r="BA32" s="58"/>
      <c r="BB32" s="58"/>
      <c r="BC32" s="58"/>
      <c r="BD32" s="58"/>
      <c r="BE32" s="58"/>
      <c r="BF32" s="58"/>
      <c r="BG32" s="58"/>
      <c r="BH32" s="58"/>
      <c r="BI32" s="58"/>
      <c r="BJ32" s="58"/>
      <c r="BK32" s="58"/>
      <c r="BM32" s="57"/>
      <c r="BN32" s="58"/>
      <c r="BO32" s="58"/>
      <c r="BP32" s="58"/>
      <c r="BQ32" s="58"/>
      <c r="BR32" s="58"/>
      <c r="BS32" s="58"/>
      <c r="BT32" s="58"/>
      <c r="BU32" s="58"/>
      <c r="BV32" s="58"/>
      <c r="BW32" s="58"/>
      <c r="BX32" s="58"/>
      <c r="BY32" s="58"/>
      <c r="BZ32" s="58"/>
      <c r="CA32" s="58"/>
      <c r="CB32" s="58"/>
      <c r="CC32" s="58"/>
      <c r="CD32" s="58"/>
      <c r="CE32" s="58"/>
      <c r="CF32" s="58"/>
    </row>
    <row r="33" spans="1:84" s="59" customFormat="1" ht="15" x14ac:dyDescent="0.3">
      <c r="A33" s="45">
        <v>42005</v>
      </c>
      <c r="B33" s="35">
        <v>109.37465839122945</v>
      </c>
      <c r="C33" s="35">
        <v>168.37506689950388</v>
      </c>
      <c r="D33" s="35">
        <v>108.39196671089211</v>
      </c>
      <c r="E33" s="35">
        <v>111.57651219854972</v>
      </c>
      <c r="F33" s="35">
        <v>104.55761175113267</v>
      </c>
      <c r="G33" s="35">
        <v>106.28647131070603</v>
      </c>
      <c r="H33" s="35">
        <v>104.52081278202611</v>
      </c>
      <c r="I33" s="35">
        <v>104.15072579513453</v>
      </c>
      <c r="J33" s="35">
        <v>97.389840053859572</v>
      </c>
      <c r="K33" s="35">
        <v>117.122663107542</v>
      </c>
      <c r="L33" s="35">
        <v>106.18186841774916</v>
      </c>
      <c r="M33" s="35">
        <v>106.45020798326421</v>
      </c>
      <c r="N33" s="35">
        <v>112.58957056364905</v>
      </c>
      <c r="O33" s="35">
        <v>104.15308420133164</v>
      </c>
      <c r="P33" s="35">
        <v>103.0008997142927</v>
      </c>
      <c r="Q33" s="35">
        <v>112.52214868857341</v>
      </c>
      <c r="R33" s="35">
        <v>99.425770477125383</v>
      </c>
      <c r="S33" s="35">
        <v>110.69611924726462</v>
      </c>
      <c r="T33" s="35">
        <v>107.76384468030764</v>
      </c>
      <c r="U33" s="23"/>
      <c r="V33" s="45">
        <v>42005</v>
      </c>
      <c r="W33" s="35">
        <f t="shared" si="0"/>
        <v>1.9105404076097017</v>
      </c>
      <c r="X33" s="35">
        <f t="shared" si="1"/>
        <v>39.439056408734473</v>
      </c>
      <c r="Y33" s="35">
        <f t="shared" si="2"/>
        <v>3.80816893633218</v>
      </c>
      <c r="Z33" s="35">
        <f t="shared" si="3"/>
        <v>1.1965488085502187</v>
      </c>
      <c r="AA33" s="35">
        <f t="shared" si="4"/>
        <v>6.4743479268152271</v>
      </c>
      <c r="AB33" s="35">
        <f t="shared" si="5"/>
        <v>4.7095386298968975</v>
      </c>
      <c r="AC33" s="35">
        <f t="shared" si="6"/>
        <v>2.8447588311281322</v>
      </c>
      <c r="AD33" s="35">
        <f t="shared" si="7"/>
        <v>11.082351723339443</v>
      </c>
      <c r="AE33" s="35">
        <f t="shared" si="8"/>
        <v>-2.2265037107809178</v>
      </c>
      <c r="AF33" s="35">
        <f t="shared" si="9"/>
        <v>2.7089917316032341</v>
      </c>
      <c r="AG33" s="35">
        <f t="shared" si="10"/>
        <v>4.4416756859504005</v>
      </c>
      <c r="AH33" s="35">
        <f t="shared" si="11"/>
        <v>7.3941933155661843</v>
      </c>
      <c r="AI33" s="35">
        <f t="shared" si="12"/>
        <v>11.234191083348378</v>
      </c>
      <c r="AJ33" s="35">
        <f t="shared" si="13"/>
        <v>5.9747530050094042</v>
      </c>
      <c r="AK33" s="35">
        <f t="shared" si="14"/>
        <v>1.3114067228107587</v>
      </c>
      <c r="AL33" s="35">
        <f t="shared" si="15"/>
        <v>12.149102800701897</v>
      </c>
      <c r="AM33" s="35">
        <f t="shared" si="16"/>
        <v>2.1055364258652105</v>
      </c>
      <c r="AN33" s="35">
        <f t="shared" si="17"/>
        <v>7.353176026852708</v>
      </c>
      <c r="AO33" s="35">
        <f t="shared" si="18"/>
        <v>4.8770452733936338</v>
      </c>
      <c r="AP33" s="23"/>
      <c r="AQ33" s="23"/>
      <c r="AR33" s="57"/>
      <c r="AS33" s="58"/>
      <c r="AT33" s="58"/>
      <c r="AU33" s="58"/>
      <c r="AV33" s="58"/>
      <c r="AW33" s="58"/>
      <c r="AX33" s="58"/>
      <c r="AY33" s="58"/>
      <c r="AZ33" s="58"/>
      <c r="BA33" s="58"/>
      <c r="BB33" s="58"/>
      <c r="BC33" s="58"/>
      <c r="BD33" s="58"/>
      <c r="BE33" s="58"/>
      <c r="BF33" s="58"/>
      <c r="BG33" s="58"/>
      <c r="BH33" s="58"/>
      <c r="BI33" s="58"/>
      <c r="BJ33" s="58"/>
      <c r="BK33" s="58"/>
      <c r="BM33" s="57"/>
      <c r="BN33" s="58"/>
      <c r="BO33" s="58"/>
      <c r="BP33" s="58"/>
      <c r="BQ33" s="58"/>
      <c r="BR33" s="58"/>
      <c r="BS33" s="58"/>
      <c r="BT33" s="58"/>
      <c r="BU33" s="58"/>
      <c r="BV33" s="58"/>
      <c r="BW33" s="58"/>
      <c r="BX33" s="58"/>
      <c r="BY33" s="58"/>
      <c r="BZ33" s="58"/>
      <c r="CA33" s="58"/>
      <c r="CB33" s="58"/>
      <c r="CC33" s="58"/>
      <c r="CD33" s="58"/>
      <c r="CE33" s="58"/>
      <c r="CF33" s="58"/>
    </row>
    <row r="34" spans="1:84" s="59" customFormat="1" ht="15" x14ac:dyDescent="0.3">
      <c r="A34" s="40">
        <v>42036</v>
      </c>
      <c r="B34" s="27">
        <v>110.37554870224753</v>
      </c>
      <c r="C34" s="27">
        <v>160.2415207534649</v>
      </c>
      <c r="D34" s="27">
        <v>106.15739451105402</v>
      </c>
      <c r="E34" s="27">
        <v>101.69558731863999</v>
      </c>
      <c r="F34" s="27">
        <v>107.8031573951812</v>
      </c>
      <c r="G34" s="27">
        <v>103.43092348856796</v>
      </c>
      <c r="H34" s="27">
        <v>104.57542992718271</v>
      </c>
      <c r="I34" s="27">
        <v>99.591371573207866</v>
      </c>
      <c r="J34" s="27">
        <v>98.469371217540939</v>
      </c>
      <c r="K34" s="27">
        <v>107.87913905495212</v>
      </c>
      <c r="L34" s="27">
        <v>106.24218727345969</v>
      </c>
      <c r="M34" s="27">
        <v>102.62225595761049</v>
      </c>
      <c r="N34" s="27">
        <v>111.912149116813</v>
      </c>
      <c r="O34" s="27">
        <v>107.23218682463136</v>
      </c>
      <c r="P34" s="27">
        <v>119.85037803854446</v>
      </c>
      <c r="Q34" s="27">
        <v>111.57830606724725</v>
      </c>
      <c r="R34" s="27">
        <v>103.78541675444954</v>
      </c>
      <c r="S34" s="27">
        <v>107.97951261224217</v>
      </c>
      <c r="T34" s="27">
        <v>107.1579786307023</v>
      </c>
      <c r="U34" s="23"/>
      <c r="V34" s="40">
        <v>42036</v>
      </c>
      <c r="W34" s="27">
        <f t="shared" si="0"/>
        <v>1.7434143925096492</v>
      </c>
      <c r="X34" s="27">
        <f t="shared" si="1"/>
        <v>19.792668238138717</v>
      </c>
      <c r="Y34" s="27">
        <f t="shared" si="2"/>
        <v>2.458159142949043</v>
      </c>
      <c r="Z34" s="27">
        <f t="shared" si="3"/>
        <v>2.8924647810020758</v>
      </c>
      <c r="AA34" s="27">
        <f t="shared" si="4"/>
        <v>4.1952704511763983</v>
      </c>
      <c r="AB34" s="27">
        <f t="shared" si="5"/>
        <v>3.3107007238990462</v>
      </c>
      <c r="AC34" s="27">
        <f t="shared" si="6"/>
        <v>1.9049931674230294</v>
      </c>
      <c r="AD34" s="27">
        <f t="shared" si="7"/>
        <v>8.7367214294099824</v>
      </c>
      <c r="AE34" s="27">
        <f t="shared" si="8"/>
        <v>4.9436439948398885</v>
      </c>
      <c r="AF34" s="27">
        <f t="shared" si="9"/>
        <v>11.974438112042662</v>
      </c>
      <c r="AG34" s="27">
        <f t="shared" si="10"/>
        <v>4.2812338188076922</v>
      </c>
      <c r="AH34" s="27">
        <f t="shared" si="11"/>
        <v>5.1649950825071187</v>
      </c>
      <c r="AI34" s="27">
        <f t="shared" si="12"/>
        <v>9.5524081640226512</v>
      </c>
      <c r="AJ34" s="27">
        <f t="shared" si="13"/>
        <v>6.0113876132437554</v>
      </c>
      <c r="AK34" s="27">
        <f t="shared" si="14"/>
        <v>-3.2345850800822973E-2</v>
      </c>
      <c r="AL34" s="27">
        <f t="shared" si="15"/>
        <v>5.704606259693719</v>
      </c>
      <c r="AM34" s="27">
        <f t="shared" si="16"/>
        <v>6.6057943363685467</v>
      </c>
      <c r="AN34" s="27">
        <f t="shared" si="17"/>
        <v>7.1692017334455755</v>
      </c>
      <c r="AO34" s="27">
        <f t="shared" si="18"/>
        <v>4.4682474168524777</v>
      </c>
      <c r="AP34" s="23"/>
      <c r="AQ34" s="23"/>
      <c r="AR34" s="57"/>
      <c r="AS34" s="58"/>
      <c r="AT34" s="58"/>
      <c r="AU34" s="58"/>
      <c r="AV34" s="58"/>
      <c r="AW34" s="58"/>
      <c r="AX34" s="58"/>
      <c r="AY34" s="58"/>
      <c r="AZ34" s="58"/>
      <c r="BA34" s="58"/>
      <c r="BB34" s="58"/>
      <c r="BC34" s="58"/>
      <c r="BD34" s="58"/>
      <c r="BE34" s="58"/>
      <c r="BF34" s="58"/>
      <c r="BG34" s="58"/>
      <c r="BH34" s="58"/>
      <c r="BI34" s="58"/>
      <c r="BJ34" s="58"/>
      <c r="BK34" s="58"/>
      <c r="BM34" s="57"/>
      <c r="BN34" s="58"/>
      <c r="BO34" s="58"/>
      <c r="BP34" s="58"/>
      <c r="BQ34" s="58"/>
      <c r="BR34" s="58"/>
      <c r="BS34" s="58"/>
      <c r="BT34" s="58"/>
      <c r="BU34" s="58"/>
      <c r="BV34" s="58"/>
      <c r="BW34" s="58"/>
      <c r="BX34" s="58"/>
      <c r="BY34" s="58"/>
      <c r="BZ34" s="58"/>
      <c r="CA34" s="58"/>
      <c r="CB34" s="58"/>
      <c r="CC34" s="58"/>
      <c r="CD34" s="58"/>
      <c r="CE34" s="58"/>
      <c r="CF34" s="58"/>
    </row>
    <row r="35" spans="1:84" s="59" customFormat="1" ht="15" x14ac:dyDescent="0.3">
      <c r="A35" s="40">
        <v>42064</v>
      </c>
      <c r="B35" s="27">
        <v>119.20739438744678</v>
      </c>
      <c r="C35" s="27">
        <v>162.53500323501558</v>
      </c>
      <c r="D35" s="27">
        <v>114.5919351160005</v>
      </c>
      <c r="E35" s="27">
        <v>109.51169270464075</v>
      </c>
      <c r="F35" s="27">
        <v>102.88130684507894</v>
      </c>
      <c r="G35" s="27">
        <v>105.73117624500927</v>
      </c>
      <c r="H35" s="27">
        <v>108.6838567331869</v>
      </c>
      <c r="I35" s="27">
        <v>109.71889773245526</v>
      </c>
      <c r="J35" s="27">
        <v>102.90029300933767</v>
      </c>
      <c r="K35" s="27">
        <v>117.05036428615918</v>
      </c>
      <c r="L35" s="27">
        <v>107.6309573606015</v>
      </c>
      <c r="M35" s="27">
        <v>111.46615528135334</v>
      </c>
      <c r="N35" s="27">
        <v>120.18143836792993</v>
      </c>
      <c r="O35" s="27">
        <v>107.63162187762828</v>
      </c>
      <c r="P35" s="27">
        <v>122.53468094333179</v>
      </c>
      <c r="Q35" s="27">
        <v>115.45801460577262</v>
      </c>
      <c r="R35" s="27">
        <v>108.57317013380467</v>
      </c>
      <c r="S35" s="27">
        <v>109.37894343836149</v>
      </c>
      <c r="T35" s="27">
        <v>111.73927746623738</v>
      </c>
      <c r="U35" s="23"/>
      <c r="V35" s="40">
        <v>42064</v>
      </c>
      <c r="W35" s="27">
        <f t="shared" si="0"/>
        <v>1.857741921322841</v>
      </c>
      <c r="X35" s="27">
        <f t="shared" si="1"/>
        <v>19.676478780087891</v>
      </c>
      <c r="Y35" s="27">
        <f t="shared" si="2"/>
        <v>5.3170154595500492</v>
      </c>
      <c r="Z35" s="27">
        <f t="shared" si="3"/>
        <v>2.104936366012609</v>
      </c>
      <c r="AA35" s="27">
        <f t="shared" si="4"/>
        <v>2.7586499701519642</v>
      </c>
      <c r="AB35" s="27">
        <f t="shared" si="5"/>
        <v>3.4932134886963979</v>
      </c>
      <c r="AC35" s="27">
        <f t="shared" si="6"/>
        <v>2.6255455687514342</v>
      </c>
      <c r="AD35" s="27">
        <f t="shared" si="7"/>
        <v>7.5395690627088499</v>
      </c>
      <c r="AE35" s="27">
        <f t="shared" si="8"/>
        <v>4.2551056228745949</v>
      </c>
      <c r="AF35" s="27">
        <f t="shared" si="9"/>
        <v>4.4266831182892616</v>
      </c>
      <c r="AG35" s="27">
        <f t="shared" si="10"/>
        <v>4.1658781315929474</v>
      </c>
      <c r="AH35" s="27">
        <f t="shared" si="11"/>
        <v>7.4463721679720436</v>
      </c>
      <c r="AI35" s="27">
        <f t="shared" si="12"/>
        <v>6.7499606765053102</v>
      </c>
      <c r="AJ35" s="27">
        <f t="shared" si="13"/>
        <v>4.84266585868005</v>
      </c>
      <c r="AK35" s="27">
        <f t="shared" si="14"/>
        <v>3.15294621397409</v>
      </c>
      <c r="AL35" s="27">
        <f t="shared" si="15"/>
        <v>8.303187194252942</v>
      </c>
      <c r="AM35" s="27">
        <f t="shared" si="16"/>
        <v>3.7695887314489909</v>
      </c>
      <c r="AN35" s="27">
        <f t="shared" si="17"/>
        <v>9.4676142463520705</v>
      </c>
      <c r="AO35" s="27">
        <f t="shared" si="18"/>
        <v>4.6629761417209465</v>
      </c>
      <c r="AP35" s="23"/>
      <c r="AQ35" s="23"/>
      <c r="AR35" s="57"/>
      <c r="AS35" s="58"/>
      <c r="AT35" s="58"/>
      <c r="AU35" s="58"/>
      <c r="AV35" s="58"/>
      <c r="AW35" s="58"/>
      <c r="AX35" s="58"/>
      <c r="AY35" s="58"/>
      <c r="AZ35" s="58"/>
      <c r="BA35" s="58"/>
      <c r="BB35" s="58"/>
      <c r="BC35" s="58"/>
      <c r="BD35" s="58"/>
      <c r="BE35" s="58"/>
      <c r="BF35" s="58"/>
      <c r="BG35" s="58"/>
      <c r="BH35" s="58"/>
      <c r="BI35" s="58"/>
      <c r="BJ35" s="58"/>
      <c r="BK35" s="58"/>
      <c r="BM35" s="57"/>
      <c r="BN35" s="58"/>
      <c r="BO35" s="58"/>
      <c r="BP35" s="58"/>
      <c r="BQ35" s="58"/>
      <c r="BR35" s="58"/>
      <c r="BS35" s="58"/>
      <c r="BT35" s="58"/>
      <c r="BU35" s="58"/>
      <c r="BV35" s="58"/>
      <c r="BW35" s="58"/>
      <c r="BX35" s="58"/>
      <c r="BY35" s="58"/>
      <c r="BZ35" s="58"/>
      <c r="CA35" s="58"/>
      <c r="CB35" s="58"/>
      <c r="CC35" s="58"/>
      <c r="CD35" s="58"/>
      <c r="CE35" s="58"/>
      <c r="CF35" s="58"/>
    </row>
    <row r="36" spans="1:84" s="59" customFormat="1" ht="15" x14ac:dyDescent="0.3">
      <c r="A36" s="40">
        <v>42095</v>
      </c>
      <c r="B36" s="27">
        <v>107.64777558963689</v>
      </c>
      <c r="C36" s="27">
        <v>146.3566943146412</v>
      </c>
      <c r="D36" s="27">
        <v>108.03988743975552</v>
      </c>
      <c r="E36" s="27">
        <v>102.69019622339226</v>
      </c>
      <c r="F36" s="27">
        <v>102.53649322156276</v>
      </c>
      <c r="G36" s="27">
        <v>106.51895627220105</v>
      </c>
      <c r="H36" s="27">
        <v>108.61231590001913</v>
      </c>
      <c r="I36" s="27">
        <v>104.60061125489665</v>
      </c>
      <c r="J36" s="27">
        <v>99.007584752113956</v>
      </c>
      <c r="K36" s="27">
        <v>107.35106695198279</v>
      </c>
      <c r="L36" s="27">
        <v>107.47507263715364</v>
      </c>
      <c r="M36" s="27">
        <v>110.77486441095951</v>
      </c>
      <c r="N36" s="27">
        <v>112.64959373315304</v>
      </c>
      <c r="O36" s="27">
        <v>107.62598116014372</v>
      </c>
      <c r="P36" s="27">
        <v>106.86653359431068</v>
      </c>
      <c r="Q36" s="27">
        <v>110.58312640847218</v>
      </c>
      <c r="R36" s="27">
        <v>109.52829893639324</v>
      </c>
      <c r="S36" s="27">
        <v>109.35122534625857</v>
      </c>
      <c r="T36" s="27">
        <v>107.65711868992966</v>
      </c>
      <c r="U36" s="23"/>
      <c r="V36" s="40">
        <v>42095</v>
      </c>
      <c r="W36" s="27">
        <f t="shared" si="0"/>
        <v>1.0670038929633847</v>
      </c>
      <c r="X36" s="27">
        <f t="shared" si="1"/>
        <v>-6.4015661628479421</v>
      </c>
      <c r="Y36" s="27">
        <f t="shared" si="2"/>
        <v>2.3517644431486247</v>
      </c>
      <c r="Z36" s="27">
        <f t="shared" si="3"/>
        <v>3.4637596242721855</v>
      </c>
      <c r="AA36" s="27">
        <f t="shared" si="4"/>
        <v>-2.4606762636872048</v>
      </c>
      <c r="AB36" s="27">
        <f t="shared" si="5"/>
        <v>2.8823384791964344</v>
      </c>
      <c r="AC36" s="27">
        <f t="shared" si="6"/>
        <v>1.4304621603458543</v>
      </c>
      <c r="AD36" s="27">
        <f t="shared" si="7"/>
        <v>2.9391926791402625</v>
      </c>
      <c r="AE36" s="27">
        <f t="shared" si="8"/>
        <v>-5.0457288426986935</v>
      </c>
      <c r="AF36" s="27">
        <f t="shared" si="9"/>
        <v>9.6876668096562071</v>
      </c>
      <c r="AG36" s="27">
        <f t="shared" si="10"/>
        <v>3.6586097199345033</v>
      </c>
      <c r="AH36" s="27">
        <f t="shared" si="11"/>
        <v>4.6636838673827157</v>
      </c>
      <c r="AI36" s="27">
        <f t="shared" si="12"/>
        <v>6.5468971684051525</v>
      </c>
      <c r="AJ36" s="27">
        <f t="shared" si="13"/>
        <v>3.6952650334399522</v>
      </c>
      <c r="AK36" s="27">
        <f t="shared" si="14"/>
        <v>1.5906207569321538</v>
      </c>
      <c r="AL36" s="27">
        <f t="shared" si="15"/>
        <v>2.3266424811167781</v>
      </c>
      <c r="AM36" s="27">
        <f t="shared" si="16"/>
        <v>7.2379747207585581</v>
      </c>
      <c r="AN36" s="27">
        <f t="shared" si="17"/>
        <v>8.8257432283816399</v>
      </c>
      <c r="AO36" s="27">
        <f t="shared" si="18"/>
        <v>2.729255542488545</v>
      </c>
      <c r="AP36" s="23"/>
      <c r="AQ36" s="23"/>
      <c r="AR36" s="57"/>
      <c r="AS36" s="58"/>
      <c r="AT36" s="58"/>
      <c r="AU36" s="58"/>
      <c r="AV36" s="58"/>
      <c r="AW36" s="58"/>
      <c r="AX36" s="58"/>
      <c r="AY36" s="58"/>
      <c r="AZ36" s="58"/>
      <c r="BA36" s="58"/>
      <c r="BB36" s="58"/>
      <c r="BC36" s="58"/>
      <c r="BD36" s="58"/>
      <c r="BE36" s="58"/>
      <c r="BF36" s="58"/>
      <c r="BG36" s="58"/>
      <c r="BH36" s="58"/>
      <c r="BI36" s="58"/>
      <c r="BJ36" s="58"/>
      <c r="BK36" s="58"/>
      <c r="BM36" s="57"/>
      <c r="BN36" s="58"/>
      <c r="BO36" s="58"/>
      <c r="BP36" s="58"/>
      <c r="BQ36" s="58"/>
      <c r="BR36" s="58"/>
      <c r="BS36" s="58"/>
      <c r="BT36" s="58"/>
      <c r="BU36" s="58"/>
      <c r="BV36" s="58"/>
      <c r="BW36" s="58"/>
      <c r="BX36" s="58"/>
      <c r="BY36" s="58"/>
      <c r="BZ36" s="58"/>
      <c r="CA36" s="58"/>
      <c r="CB36" s="58"/>
      <c r="CC36" s="58"/>
      <c r="CD36" s="58"/>
      <c r="CE36" s="58"/>
      <c r="CF36" s="58"/>
    </row>
    <row r="37" spans="1:84" s="59" customFormat="1" ht="15" x14ac:dyDescent="0.3">
      <c r="A37" s="40">
        <v>42125</v>
      </c>
      <c r="B37" s="27">
        <v>102.27663917898883</v>
      </c>
      <c r="C37" s="27">
        <v>145.63479896151944</v>
      </c>
      <c r="D37" s="27">
        <v>107.48063228708723</v>
      </c>
      <c r="E37" s="27">
        <v>99.749545980306578</v>
      </c>
      <c r="F37" s="27">
        <v>106.72693635785889</v>
      </c>
      <c r="G37" s="27">
        <v>104.84156596037992</v>
      </c>
      <c r="H37" s="27">
        <v>106.59164132100794</v>
      </c>
      <c r="I37" s="27">
        <v>112.99203210686692</v>
      </c>
      <c r="J37" s="27">
        <v>101.8695880940556</v>
      </c>
      <c r="K37" s="27">
        <v>106.52636980445888</v>
      </c>
      <c r="L37" s="27">
        <v>107.69598312744242</v>
      </c>
      <c r="M37" s="27">
        <v>108.34313334261475</v>
      </c>
      <c r="N37" s="27">
        <v>111.49465080711698</v>
      </c>
      <c r="O37" s="27">
        <v>107.90410177523916</v>
      </c>
      <c r="P37" s="27">
        <v>100.31604622145954</v>
      </c>
      <c r="Q37" s="27">
        <v>114.58095444729074</v>
      </c>
      <c r="R37" s="27">
        <v>107.26090466696769</v>
      </c>
      <c r="S37" s="27">
        <v>108.48875402411205</v>
      </c>
      <c r="T37" s="27">
        <v>106.668573439306</v>
      </c>
      <c r="U37" s="23"/>
      <c r="V37" s="40">
        <v>42125</v>
      </c>
      <c r="W37" s="27">
        <f t="shared" si="0"/>
        <v>0.70989003813974705</v>
      </c>
      <c r="X37" s="27">
        <f t="shared" si="1"/>
        <v>0.23837583861001121</v>
      </c>
      <c r="Y37" s="27">
        <f t="shared" si="2"/>
        <v>1.6624994456962554</v>
      </c>
      <c r="Z37" s="27">
        <f t="shared" si="3"/>
        <v>-4.6942797783220698</v>
      </c>
      <c r="AA37" s="27">
        <f t="shared" si="4"/>
        <v>-2.8495740727027368</v>
      </c>
      <c r="AB37" s="27">
        <f t="shared" si="5"/>
        <v>2.9270327959432194</v>
      </c>
      <c r="AC37" s="27">
        <f t="shared" si="6"/>
        <v>0.77479925858328613</v>
      </c>
      <c r="AD37" s="27">
        <f t="shared" si="7"/>
        <v>6.5456975682582197</v>
      </c>
      <c r="AE37" s="27">
        <f t="shared" si="8"/>
        <v>2.2880913126788869</v>
      </c>
      <c r="AF37" s="27">
        <f t="shared" si="9"/>
        <v>3.8829714552968539</v>
      </c>
      <c r="AG37" s="27">
        <f t="shared" si="10"/>
        <v>3.5189528412012123</v>
      </c>
      <c r="AH37" s="27">
        <f t="shared" si="11"/>
        <v>5.3294257074463189</v>
      </c>
      <c r="AI37" s="27">
        <f t="shared" si="12"/>
        <v>4.3511608708793261</v>
      </c>
      <c r="AJ37" s="27">
        <f t="shared" si="13"/>
        <v>3.6164458053184774</v>
      </c>
      <c r="AK37" s="27">
        <f t="shared" si="14"/>
        <v>1.5988041590777158</v>
      </c>
      <c r="AL37" s="27">
        <f t="shared" si="15"/>
        <v>5.7581914383468984</v>
      </c>
      <c r="AM37" s="27">
        <f t="shared" si="16"/>
        <v>-5.1738331862522529</v>
      </c>
      <c r="AN37" s="27">
        <f t="shared" si="17"/>
        <v>8.3088842502170905</v>
      </c>
      <c r="AO37" s="27">
        <f t="shared" si="18"/>
        <v>2.1750820866937062</v>
      </c>
      <c r="AP37" s="23"/>
      <c r="AQ37" s="23"/>
      <c r="AR37" s="57"/>
      <c r="AS37" s="58"/>
      <c r="AT37" s="58"/>
      <c r="AU37" s="58"/>
      <c r="AV37" s="58"/>
      <c r="AW37" s="58"/>
      <c r="AX37" s="58"/>
      <c r="AY37" s="58"/>
      <c r="AZ37" s="58"/>
      <c r="BA37" s="58"/>
      <c r="BB37" s="58"/>
      <c r="BC37" s="58"/>
      <c r="BD37" s="58"/>
      <c r="BE37" s="58"/>
      <c r="BF37" s="58"/>
      <c r="BG37" s="58"/>
      <c r="BH37" s="58"/>
      <c r="BI37" s="58"/>
      <c r="BJ37" s="58"/>
      <c r="BK37" s="58"/>
      <c r="BM37" s="57"/>
      <c r="BN37" s="58"/>
      <c r="BO37" s="58"/>
      <c r="BP37" s="58"/>
      <c r="BQ37" s="58"/>
      <c r="BR37" s="58"/>
      <c r="BS37" s="58"/>
      <c r="BT37" s="58"/>
      <c r="BU37" s="58"/>
      <c r="BV37" s="58"/>
      <c r="BW37" s="58"/>
      <c r="BX37" s="58"/>
      <c r="BY37" s="58"/>
      <c r="BZ37" s="58"/>
      <c r="CA37" s="58"/>
      <c r="CB37" s="58"/>
      <c r="CC37" s="58"/>
      <c r="CD37" s="58"/>
      <c r="CE37" s="58"/>
      <c r="CF37" s="58"/>
    </row>
    <row r="38" spans="1:84" s="59" customFormat="1" ht="15" x14ac:dyDescent="0.3">
      <c r="A38" s="40">
        <v>42156</v>
      </c>
      <c r="B38" s="27">
        <v>96.014659758663328</v>
      </c>
      <c r="C38" s="27">
        <v>134.56855287183052</v>
      </c>
      <c r="D38" s="27">
        <v>102.70977228159211</v>
      </c>
      <c r="E38" s="27">
        <v>97.90235704712218</v>
      </c>
      <c r="F38" s="27">
        <v>103.29837076294857</v>
      </c>
      <c r="G38" s="27">
        <v>105.56318023152619</v>
      </c>
      <c r="H38" s="27">
        <v>105.18659556806014</v>
      </c>
      <c r="I38" s="27">
        <v>108.23312386843</v>
      </c>
      <c r="J38" s="27">
        <v>106.4793923325597</v>
      </c>
      <c r="K38" s="27">
        <v>118.89755760213463</v>
      </c>
      <c r="L38" s="27">
        <v>107.94085020507212</v>
      </c>
      <c r="M38" s="27">
        <v>106.54411955569003</v>
      </c>
      <c r="N38" s="27">
        <v>106.53259058520663</v>
      </c>
      <c r="O38" s="27">
        <v>108.30034338078192</v>
      </c>
      <c r="P38" s="27">
        <v>100.92677867923811</v>
      </c>
      <c r="Q38" s="27">
        <v>113.34786795988107</v>
      </c>
      <c r="R38" s="27">
        <v>110.19709929235778</v>
      </c>
      <c r="S38" s="27">
        <v>109.74021050048597</v>
      </c>
      <c r="T38" s="27">
        <v>105.62211068038259</v>
      </c>
      <c r="U38" s="23"/>
      <c r="V38" s="40">
        <v>42156</v>
      </c>
      <c r="W38" s="27">
        <f t="shared" si="0"/>
        <v>2.8689764290785575</v>
      </c>
      <c r="X38" s="27">
        <f t="shared" si="1"/>
        <v>0.89128126442197697</v>
      </c>
      <c r="Y38" s="27">
        <f t="shared" si="2"/>
        <v>4.2981694473429997</v>
      </c>
      <c r="Z38" s="27">
        <f t="shared" si="3"/>
        <v>-8.4847655614739068</v>
      </c>
      <c r="AA38" s="27">
        <f t="shared" si="4"/>
        <v>-2.6449675218422612</v>
      </c>
      <c r="AB38" s="27">
        <f t="shared" si="5"/>
        <v>5.3921903933218545</v>
      </c>
      <c r="AC38" s="27">
        <f t="shared" si="6"/>
        <v>5.0888742132252105</v>
      </c>
      <c r="AD38" s="27">
        <f t="shared" si="7"/>
        <v>4.1463071526290491</v>
      </c>
      <c r="AE38" s="27">
        <f t="shared" si="8"/>
        <v>6.3723508760496799</v>
      </c>
      <c r="AF38" s="27">
        <f t="shared" si="9"/>
        <v>13.453543901607091</v>
      </c>
      <c r="AG38" s="27">
        <f t="shared" si="10"/>
        <v>4.1053409261097045</v>
      </c>
      <c r="AH38" s="27">
        <f t="shared" si="11"/>
        <v>7.6590923348808246</v>
      </c>
      <c r="AI38" s="27">
        <f t="shared" si="12"/>
        <v>6.4185072251879092</v>
      </c>
      <c r="AJ38" s="27">
        <f t="shared" si="13"/>
        <v>3.8347757803810083</v>
      </c>
      <c r="AK38" s="27">
        <f t="shared" si="14"/>
        <v>1.6630636196001092</v>
      </c>
      <c r="AL38" s="27">
        <f t="shared" si="15"/>
        <v>8.9126783811850174</v>
      </c>
      <c r="AM38" s="27">
        <f t="shared" si="16"/>
        <v>5.5956146578539432</v>
      </c>
      <c r="AN38" s="27">
        <f t="shared" si="17"/>
        <v>9.4015840547128562</v>
      </c>
      <c r="AO38" s="27">
        <f t="shared" si="18"/>
        <v>4.5261308778043627</v>
      </c>
      <c r="AP38" s="23"/>
      <c r="AQ38" s="23"/>
      <c r="AR38" s="57"/>
      <c r="AS38" s="58"/>
      <c r="AT38" s="58"/>
      <c r="AU38" s="58"/>
      <c r="AV38" s="58"/>
      <c r="AW38" s="58"/>
      <c r="AX38" s="58"/>
      <c r="AY38" s="58"/>
      <c r="AZ38" s="58"/>
      <c r="BA38" s="58"/>
      <c r="BB38" s="58"/>
      <c r="BC38" s="58"/>
      <c r="BD38" s="58"/>
      <c r="BE38" s="58"/>
      <c r="BF38" s="58"/>
      <c r="BG38" s="58"/>
      <c r="BH38" s="58"/>
      <c r="BI38" s="58"/>
      <c r="BJ38" s="58"/>
      <c r="BK38" s="58"/>
      <c r="BM38" s="57"/>
      <c r="BN38" s="58"/>
      <c r="BO38" s="58"/>
      <c r="BP38" s="58"/>
      <c r="BQ38" s="58"/>
      <c r="BR38" s="58"/>
      <c r="BS38" s="58"/>
      <c r="BT38" s="58"/>
      <c r="BU38" s="58"/>
      <c r="BV38" s="58"/>
      <c r="BW38" s="58"/>
      <c r="BX38" s="58"/>
      <c r="BY38" s="58"/>
      <c r="BZ38" s="58"/>
      <c r="CA38" s="58"/>
      <c r="CB38" s="58"/>
      <c r="CC38" s="58"/>
      <c r="CD38" s="58"/>
      <c r="CE38" s="58"/>
      <c r="CF38" s="58"/>
    </row>
    <row r="39" spans="1:84" s="59" customFormat="1" ht="15" x14ac:dyDescent="0.3">
      <c r="A39" s="40">
        <v>42186</v>
      </c>
      <c r="B39" s="27">
        <v>97.240124583655046</v>
      </c>
      <c r="C39" s="27">
        <v>157.67721029653381</v>
      </c>
      <c r="D39" s="27">
        <v>108.54391874094161</v>
      </c>
      <c r="E39" s="27">
        <v>97.165252623880235</v>
      </c>
      <c r="F39" s="27">
        <v>102.58644150536625</v>
      </c>
      <c r="G39" s="27">
        <v>108.3510707361752</v>
      </c>
      <c r="H39" s="27">
        <v>107.75513350995264</v>
      </c>
      <c r="I39" s="27">
        <v>115.69976907925287</v>
      </c>
      <c r="J39" s="27">
        <v>111.52414294165865</v>
      </c>
      <c r="K39" s="27">
        <v>108.97123193312284</v>
      </c>
      <c r="L39" s="27">
        <v>108.80924462943614</v>
      </c>
      <c r="M39" s="27">
        <v>113.72671786581328</v>
      </c>
      <c r="N39" s="27">
        <v>106.74746316363839</v>
      </c>
      <c r="O39" s="27">
        <v>108.63905424388196</v>
      </c>
      <c r="P39" s="27">
        <v>110.26526992327619</v>
      </c>
      <c r="Q39" s="27">
        <v>124.02297423854344</v>
      </c>
      <c r="R39" s="27">
        <v>114.21509985358774</v>
      </c>
      <c r="S39" s="27">
        <v>112.45371380310915</v>
      </c>
      <c r="T39" s="27">
        <v>108.71378324226606</v>
      </c>
      <c r="U39" s="23"/>
      <c r="V39" s="40">
        <v>42186</v>
      </c>
      <c r="W39" s="27">
        <f t="shared" si="0"/>
        <v>2.2755844740022724</v>
      </c>
      <c r="X39" s="27">
        <f t="shared" si="1"/>
        <v>-8.1789692518615595</v>
      </c>
      <c r="Y39" s="27">
        <f t="shared" si="2"/>
        <v>4.7874153860534676</v>
      </c>
      <c r="Z39" s="27">
        <f t="shared" si="3"/>
        <v>-3.8481561444216226</v>
      </c>
      <c r="AA39" s="27">
        <f t="shared" si="4"/>
        <v>-3.6931598599393993</v>
      </c>
      <c r="AB39" s="27">
        <f t="shared" si="5"/>
        <v>6.6558768216467854</v>
      </c>
      <c r="AC39" s="27">
        <f t="shared" si="6"/>
        <v>5.5346845850023669</v>
      </c>
      <c r="AD39" s="27">
        <f t="shared" si="7"/>
        <v>8.0426014727240585</v>
      </c>
      <c r="AE39" s="27">
        <f t="shared" si="8"/>
        <v>7.7760484777364525</v>
      </c>
      <c r="AF39" s="27">
        <f t="shared" si="9"/>
        <v>6.5002409096782685</v>
      </c>
      <c r="AG39" s="27">
        <f t="shared" si="10"/>
        <v>4.3153097840520758</v>
      </c>
      <c r="AH39" s="27">
        <f t="shared" si="11"/>
        <v>8.501446365549171</v>
      </c>
      <c r="AI39" s="27">
        <f t="shared" si="12"/>
        <v>4.3443140317125426</v>
      </c>
      <c r="AJ39" s="27">
        <f t="shared" si="13"/>
        <v>4.464224584250843</v>
      </c>
      <c r="AK39" s="27">
        <f t="shared" si="14"/>
        <v>2.1396899409666048</v>
      </c>
      <c r="AL39" s="27">
        <f t="shared" si="15"/>
        <v>7.2675777021995884</v>
      </c>
      <c r="AM39" s="27">
        <f t="shared" si="16"/>
        <v>10.950695866927802</v>
      </c>
      <c r="AN39" s="27">
        <f t="shared" si="17"/>
        <v>9.9307374770960735</v>
      </c>
      <c r="AO39" s="27">
        <f t="shared" si="18"/>
        <v>4.7621545797153431</v>
      </c>
      <c r="AP39" s="23"/>
      <c r="AQ39" s="23"/>
      <c r="AR39" s="57"/>
      <c r="AS39" s="58"/>
      <c r="AT39" s="58"/>
      <c r="AU39" s="58"/>
      <c r="AV39" s="58"/>
      <c r="AW39" s="58"/>
      <c r="AX39" s="58"/>
      <c r="AY39" s="58"/>
      <c r="AZ39" s="58"/>
      <c r="BA39" s="58"/>
      <c r="BB39" s="58"/>
      <c r="BC39" s="58"/>
      <c r="BD39" s="58"/>
      <c r="BE39" s="58"/>
      <c r="BF39" s="58"/>
      <c r="BG39" s="58"/>
      <c r="BH39" s="58"/>
      <c r="BI39" s="58"/>
      <c r="BJ39" s="58"/>
      <c r="BK39" s="58"/>
      <c r="BM39" s="57"/>
      <c r="BN39" s="58"/>
      <c r="BO39" s="58"/>
      <c r="BP39" s="58"/>
      <c r="BQ39" s="58"/>
      <c r="BR39" s="58"/>
      <c r="BS39" s="58"/>
      <c r="BT39" s="58"/>
      <c r="BU39" s="58"/>
      <c r="BV39" s="58"/>
      <c r="BW39" s="58"/>
      <c r="BX39" s="58"/>
      <c r="BY39" s="58"/>
      <c r="BZ39" s="58"/>
      <c r="CA39" s="58"/>
      <c r="CB39" s="58"/>
      <c r="CC39" s="58"/>
      <c r="CD39" s="58"/>
      <c r="CE39" s="58"/>
      <c r="CF39" s="58"/>
    </row>
    <row r="40" spans="1:84" s="59" customFormat="1" ht="15" x14ac:dyDescent="0.3">
      <c r="A40" s="40">
        <v>42217</v>
      </c>
      <c r="B40" s="27">
        <v>98.914847359520493</v>
      </c>
      <c r="C40" s="27">
        <v>149.60094244677549</v>
      </c>
      <c r="D40" s="27">
        <v>101.36027702178197</v>
      </c>
      <c r="E40" s="27">
        <v>96.604504575834184</v>
      </c>
      <c r="F40" s="27">
        <v>107.29171645263163</v>
      </c>
      <c r="G40" s="27">
        <v>109.48798738300593</v>
      </c>
      <c r="H40" s="27">
        <v>107.49833474612544</v>
      </c>
      <c r="I40" s="27">
        <v>110.34980927820394</v>
      </c>
      <c r="J40" s="27">
        <v>109.82229123519802</v>
      </c>
      <c r="K40" s="27">
        <v>108.01317377631435</v>
      </c>
      <c r="L40" s="27">
        <v>108.81914802035958</v>
      </c>
      <c r="M40" s="27">
        <v>109.50558552165369</v>
      </c>
      <c r="N40" s="27">
        <v>103.74002303960357</v>
      </c>
      <c r="O40" s="27">
        <v>109.13098580543334</v>
      </c>
      <c r="P40" s="27">
        <v>111.53115515201067</v>
      </c>
      <c r="Q40" s="27">
        <v>118.52515937345788</v>
      </c>
      <c r="R40" s="27">
        <v>110.79536562099072</v>
      </c>
      <c r="S40" s="27">
        <v>112.32800484002617</v>
      </c>
      <c r="T40" s="27">
        <v>107.52418750966858</v>
      </c>
      <c r="U40" s="23"/>
      <c r="V40" s="40">
        <v>42217</v>
      </c>
      <c r="W40" s="27">
        <f t="shared" si="0"/>
        <v>3.6360697521070193</v>
      </c>
      <c r="X40" s="27">
        <f t="shared" si="1"/>
        <v>1.7399381810250247</v>
      </c>
      <c r="Y40" s="27">
        <f t="shared" si="2"/>
        <v>4.2564300567651543</v>
      </c>
      <c r="Z40" s="27">
        <f t="shared" si="3"/>
        <v>1.4745268937796965</v>
      </c>
      <c r="AA40" s="27">
        <f t="shared" si="4"/>
        <v>-3.3592290163840346</v>
      </c>
      <c r="AB40" s="27">
        <f t="shared" si="5"/>
        <v>6.1466049633733633</v>
      </c>
      <c r="AC40" s="27">
        <f t="shared" si="6"/>
        <v>5.012570766049592</v>
      </c>
      <c r="AD40" s="27">
        <f t="shared" si="7"/>
        <v>2.4827985334856919</v>
      </c>
      <c r="AE40" s="27">
        <f t="shared" si="8"/>
        <v>13.300760661795437</v>
      </c>
      <c r="AF40" s="27">
        <f t="shared" si="9"/>
        <v>6.7010747265434389</v>
      </c>
      <c r="AG40" s="27">
        <f t="shared" si="10"/>
        <v>4.3197863360693134</v>
      </c>
      <c r="AH40" s="27">
        <f t="shared" si="11"/>
        <v>7.8704928390332043</v>
      </c>
      <c r="AI40" s="27">
        <f t="shared" si="12"/>
        <v>7.5135317794870531</v>
      </c>
      <c r="AJ40" s="27">
        <f t="shared" si="13"/>
        <v>4.760788966573017</v>
      </c>
      <c r="AK40" s="27">
        <f t="shared" si="14"/>
        <v>2.5076177048429571</v>
      </c>
      <c r="AL40" s="27">
        <f t="shared" si="15"/>
        <v>7.8648491721285296</v>
      </c>
      <c r="AM40" s="27">
        <f t="shared" si="16"/>
        <v>7.6842866489081274</v>
      </c>
      <c r="AN40" s="27">
        <f t="shared" si="17"/>
        <v>9.3956216842889404</v>
      </c>
      <c r="AO40" s="27">
        <f t="shared" si="18"/>
        <v>5.2133652681393983</v>
      </c>
      <c r="AP40" s="23"/>
      <c r="AQ40" s="23"/>
      <c r="AR40" s="57"/>
      <c r="AS40" s="58"/>
      <c r="AT40" s="58"/>
      <c r="AU40" s="58"/>
      <c r="AV40" s="58"/>
      <c r="AW40" s="58"/>
      <c r="AX40" s="58"/>
      <c r="AY40" s="58"/>
      <c r="AZ40" s="58"/>
      <c r="BA40" s="58"/>
      <c r="BB40" s="58"/>
      <c r="BC40" s="58"/>
      <c r="BD40" s="58"/>
      <c r="BE40" s="58"/>
      <c r="BF40" s="58"/>
      <c r="BG40" s="58"/>
      <c r="BH40" s="58"/>
      <c r="BI40" s="58"/>
      <c r="BJ40" s="58"/>
      <c r="BK40" s="58"/>
      <c r="BM40" s="57"/>
      <c r="BN40" s="58"/>
      <c r="BO40" s="58"/>
      <c r="BP40" s="58"/>
      <c r="BQ40" s="58"/>
      <c r="BR40" s="58"/>
      <c r="BS40" s="58"/>
      <c r="BT40" s="58"/>
      <c r="BU40" s="58"/>
      <c r="BV40" s="58"/>
      <c r="BW40" s="58"/>
      <c r="BX40" s="58"/>
      <c r="BY40" s="58"/>
      <c r="BZ40" s="58"/>
      <c r="CA40" s="58"/>
      <c r="CB40" s="58"/>
      <c r="CC40" s="58"/>
      <c r="CD40" s="58"/>
      <c r="CE40" s="58"/>
      <c r="CF40" s="58"/>
    </row>
    <row r="41" spans="1:84" s="59" customFormat="1" ht="15" x14ac:dyDescent="0.3">
      <c r="A41" s="40">
        <v>42248</v>
      </c>
      <c r="B41" s="27">
        <v>98.092127217089114</v>
      </c>
      <c r="C41" s="27">
        <v>152.89557109752386</v>
      </c>
      <c r="D41" s="27">
        <v>99.955774150265995</v>
      </c>
      <c r="E41" s="27">
        <v>104.05993157471156</v>
      </c>
      <c r="F41" s="27">
        <v>104.79316870606763</v>
      </c>
      <c r="G41" s="27">
        <v>109.46741130404897</v>
      </c>
      <c r="H41" s="27">
        <v>109.56180604241176</v>
      </c>
      <c r="I41" s="27">
        <v>104.55048703848347</v>
      </c>
      <c r="J41" s="27">
        <v>107.42459070737637</v>
      </c>
      <c r="K41" s="27">
        <v>117.11113464053597</v>
      </c>
      <c r="L41" s="27">
        <v>108.74416956026491</v>
      </c>
      <c r="M41" s="27">
        <v>103.06750416961603</v>
      </c>
      <c r="N41" s="27">
        <v>105.07618511243975</v>
      </c>
      <c r="O41" s="27">
        <v>109.40031005429908</v>
      </c>
      <c r="P41" s="27">
        <v>104.30001662522868</v>
      </c>
      <c r="Q41" s="27">
        <v>114.9978707804872</v>
      </c>
      <c r="R41" s="27">
        <v>105.33273147505784</v>
      </c>
      <c r="S41" s="27">
        <v>110.57297684950267</v>
      </c>
      <c r="T41" s="27">
        <v>106.64132940125654</v>
      </c>
      <c r="U41" s="23"/>
      <c r="V41" s="40">
        <v>42248</v>
      </c>
      <c r="W41" s="27">
        <f t="shared" si="0"/>
        <v>4.1944426165912745</v>
      </c>
      <c r="X41" s="27">
        <f t="shared" si="1"/>
        <v>-6.7347287481262867</v>
      </c>
      <c r="Y41" s="27">
        <f t="shared" si="2"/>
        <v>6.5410134708812251</v>
      </c>
      <c r="Z41" s="27">
        <f t="shared" si="3"/>
        <v>1.0455626199585595</v>
      </c>
      <c r="AA41" s="27">
        <f t="shared" si="4"/>
        <v>-1.8118011191461818</v>
      </c>
      <c r="AB41" s="27">
        <f t="shared" si="5"/>
        <v>5.3730705601059014</v>
      </c>
      <c r="AC41" s="27">
        <f t="shared" si="6"/>
        <v>6.5664725730889302</v>
      </c>
      <c r="AD41" s="27">
        <f t="shared" si="7"/>
        <v>4.4166073995003785</v>
      </c>
      <c r="AE41" s="27">
        <f t="shared" si="8"/>
        <v>9.9838120840071554</v>
      </c>
      <c r="AF41" s="27">
        <f t="shared" si="9"/>
        <v>12.250331154657886</v>
      </c>
      <c r="AG41" s="27">
        <f t="shared" si="10"/>
        <v>4.1451505082583253</v>
      </c>
      <c r="AH41" s="27">
        <f t="shared" si="11"/>
        <v>4.349987541102891</v>
      </c>
      <c r="AI41" s="27">
        <f t="shared" si="12"/>
        <v>3.1397764418572507</v>
      </c>
      <c r="AJ41" s="27">
        <f t="shared" si="13"/>
        <v>4.4345668887785479</v>
      </c>
      <c r="AK41" s="27">
        <f t="shared" si="14"/>
        <v>2.2573904942186402</v>
      </c>
      <c r="AL41" s="27">
        <f t="shared" si="15"/>
        <v>4.833100381418447</v>
      </c>
      <c r="AM41" s="27">
        <f t="shared" si="16"/>
        <v>2.0101675834539776</v>
      </c>
      <c r="AN41" s="27">
        <f t="shared" si="17"/>
        <v>8.0408715917204034</v>
      </c>
      <c r="AO41" s="27">
        <f t="shared" si="18"/>
        <v>4.7818814530479159</v>
      </c>
      <c r="AP41" s="23"/>
      <c r="AQ41" s="23"/>
      <c r="AR41" s="57"/>
      <c r="AS41" s="58"/>
      <c r="AT41" s="58"/>
      <c r="AU41" s="58"/>
      <c r="AV41" s="58"/>
      <c r="AW41" s="58"/>
      <c r="AX41" s="58"/>
      <c r="AY41" s="58"/>
      <c r="AZ41" s="58"/>
      <c r="BA41" s="58"/>
      <c r="BB41" s="58"/>
      <c r="BC41" s="58"/>
      <c r="BD41" s="58"/>
      <c r="BE41" s="58"/>
      <c r="BF41" s="58"/>
      <c r="BG41" s="58"/>
      <c r="BH41" s="58"/>
      <c r="BI41" s="58"/>
      <c r="BJ41" s="58"/>
      <c r="BK41" s="58"/>
      <c r="BM41" s="57"/>
      <c r="BN41" s="58"/>
      <c r="BO41" s="58"/>
      <c r="BP41" s="58"/>
      <c r="BQ41" s="58"/>
      <c r="BR41" s="58"/>
      <c r="BS41" s="58"/>
      <c r="BT41" s="58"/>
      <c r="BU41" s="58"/>
      <c r="BV41" s="58"/>
      <c r="BW41" s="58"/>
      <c r="BX41" s="58"/>
      <c r="BY41" s="58"/>
      <c r="BZ41" s="58"/>
      <c r="CA41" s="58"/>
      <c r="CB41" s="58"/>
      <c r="CC41" s="58"/>
      <c r="CD41" s="58"/>
      <c r="CE41" s="58"/>
      <c r="CF41" s="58"/>
    </row>
    <row r="42" spans="1:84" s="59" customFormat="1" ht="15" x14ac:dyDescent="0.3">
      <c r="A42" s="40">
        <v>42278</v>
      </c>
      <c r="B42" s="27">
        <v>97.600027375766601</v>
      </c>
      <c r="C42" s="27">
        <v>153.09291495798232</v>
      </c>
      <c r="D42" s="27">
        <v>104.78048840745738</v>
      </c>
      <c r="E42" s="27">
        <v>115.81934231838504</v>
      </c>
      <c r="F42" s="27">
        <v>120.31838969210517</v>
      </c>
      <c r="G42" s="27">
        <v>110.23296715187662</v>
      </c>
      <c r="H42" s="27">
        <v>115.29146439245467</v>
      </c>
      <c r="I42" s="27">
        <v>115.24888178741789</v>
      </c>
      <c r="J42" s="27">
        <v>109.30154466218143</v>
      </c>
      <c r="K42" s="27">
        <v>111.78821876611491</v>
      </c>
      <c r="L42" s="27">
        <v>109.83406261624189</v>
      </c>
      <c r="M42" s="27">
        <v>107.84445979724303</v>
      </c>
      <c r="N42" s="27">
        <v>108.83386517018722</v>
      </c>
      <c r="O42" s="27">
        <v>108.57226662194782</v>
      </c>
      <c r="P42" s="27">
        <v>90.006585064047556</v>
      </c>
      <c r="Q42" s="27">
        <v>110.8045696648109</v>
      </c>
      <c r="R42" s="27">
        <v>108.31478496043441</v>
      </c>
      <c r="S42" s="27">
        <v>109.74898645525798</v>
      </c>
      <c r="T42" s="27">
        <v>108.44748284312807</v>
      </c>
      <c r="U42" s="23"/>
      <c r="V42" s="40">
        <v>42278</v>
      </c>
      <c r="W42" s="27">
        <f t="shared" si="0"/>
        <v>4.4957799068121318</v>
      </c>
      <c r="X42" s="27">
        <f t="shared" si="1"/>
        <v>1.9743317792792823</v>
      </c>
      <c r="Y42" s="27">
        <f t="shared" si="2"/>
        <v>4.8938739317939906</v>
      </c>
      <c r="Z42" s="27">
        <f t="shared" si="3"/>
        <v>1.5440411523461393</v>
      </c>
      <c r="AA42" s="27">
        <f t="shared" si="4"/>
        <v>6.6867109675187208</v>
      </c>
      <c r="AB42" s="27">
        <f t="shared" si="5"/>
        <v>4.4402650001729</v>
      </c>
      <c r="AC42" s="27">
        <f t="shared" si="6"/>
        <v>8.5626673010280001</v>
      </c>
      <c r="AD42" s="27">
        <f t="shared" si="7"/>
        <v>7.7340456063298433</v>
      </c>
      <c r="AE42" s="27">
        <f t="shared" si="8"/>
        <v>9.7378232570624732</v>
      </c>
      <c r="AF42" s="27">
        <f t="shared" si="9"/>
        <v>6.497941921639196</v>
      </c>
      <c r="AG42" s="27">
        <f t="shared" si="10"/>
        <v>4.263540962246168</v>
      </c>
      <c r="AH42" s="27">
        <f t="shared" si="11"/>
        <v>-1.2374063080556255</v>
      </c>
      <c r="AI42" s="27">
        <f t="shared" si="12"/>
        <v>4.2619304407154743</v>
      </c>
      <c r="AJ42" s="27">
        <f t="shared" si="13"/>
        <v>3.1066292243929468</v>
      </c>
      <c r="AK42" s="27">
        <f t="shared" si="14"/>
        <v>1.8269434747835618</v>
      </c>
      <c r="AL42" s="27">
        <f t="shared" si="15"/>
        <v>-4.2688465796095016</v>
      </c>
      <c r="AM42" s="27">
        <f t="shared" si="16"/>
        <v>3.7753478699187042</v>
      </c>
      <c r="AN42" s="27">
        <f t="shared" si="17"/>
        <v>3.8128334451243973</v>
      </c>
      <c r="AO42" s="27">
        <f t="shared" si="18"/>
        <v>4.3862091908780485</v>
      </c>
      <c r="AP42" s="23"/>
      <c r="AQ42" s="23"/>
      <c r="AR42" s="57"/>
      <c r="AS42" s="58"/>
      <c r="AT42" s="58"/>
      <c r="AU42" s="58"/>
      <c r="AV42" s="58"/>
      <c r="AW42" s="58"/>
      <c r="AX42" s="58"/>
      <c r="AY42" s="58"/>
      <c r="AZ42" s="58"/>
      <c r="BA42" s="58"/>
      <c r="BB42" s="58"/>
      <c r="BC42" s="58"/>
      <c r="BD42" s="58"/>
      <c r="BE42" s="58"/>
      <c r="BF42" s="58"/>
      <c r="BG42" s="58"/>
      <c r="BH42" s="58"/>
      <c r="BI42" s="58"/>
      <c r="BJ42" s="58"/>
      <c r="BK42" s="58"/>
      <c r="BM42" s="57"/>
      <c r="BN42" s="58"/>
      <c r="BO42" s="58"/>
      <c r="BP42" s="58"/>
      <c r="BQ42" s="58"/>
      <c r="BR42" s="58"/>
      <c r="BS42" s="58"/>
      <c r="BT42" s="58"/>
      <c r="BU42" s="58"/>
      <c r="BV42" s="58"/>
      <c r="BW42" s="58"/>
      <c r="BX42" s="58"/>
      <c r="BY42" s="58"/>
      <c r="BZ42" s="58"/>
      <c r="CA42" s="58"/>
      <c r="CB42" s="58"/>
      <c r="CC42" s="58"/>
      <c r="CD42" s="58"/>
      <c r="CE42" s="58"/>
      <c r="CF42" s="58"/>
    </row>
    <row r="43" spans="1:84" s="59" customFormat="1" ht="15" x14ac:dyDescent="0.3">
      <c r="A43" s="40">
        <v>42309</v>
      </c>
      <c r="B43" s="27">
        <v>104.14805632220092</v>
      </c>
      <c r="C43" s="27">
        <v>168.55293613615513</v>
      </c>
      <c r="D43" s="27">
        <v>108.213876394183</v>
      </c>
      <c r="E43" s="27">
        <v>121.16837919749457</v>
      </c>
      <c r="F43" s="27">
        <v>127.10012788582304</v>
      </c>
      <c r="G43" s="27">
        <v>111.46706289855217</v>
      </c>
      <c r="H43" s="27">
        <v>119.25079393476948</v>
      </c>
      <c r="I43" s="27">
        <v>114.70982020786705</v>
      </c>
      <c r="J43" s="27">
        <v>111.08693180858265</v>
      </c>
      <c r="K43" s="27">
        <v>120.6755595427659</v>
      </c>
      <c r="L43" s="27">
        <v>110.30585054726087</v>
      </c>
      <c r="M43" s="27">
        <v>108.92874170378107</v>
      </c>
      <c r="N43" s="27">
        <v>116.58805034288648</v>
      </c>
      <c r="O43" s="27">
        <v>108.5408755471567</v>
      </c>
      <c r="P43" s="27">
        <v>87.134242948062223</v>
      </c>
      <c r="Q43" s="27">
        <v>123.25461050295694</v>
      </c>
      <c r="R43" s="27">
        <v>106.13365138881655</v>
      </c>
      <c r="S43" s="27">
        <v>111.36452427386575</v>
      </c>
      <c r="T43" s="27">
        <v>111.44134391351787</v>
      </c>
      <c r="U43" s="23"/>
      <c r="V43" s="40">
        <v>42309</v>
      </c>
      <c r="W43" s="27">
        <f t="shared" si="0"/>
        <v>5.2718149858400665</v>
      </c>
      <c r="X43" s="27">
        <f t="shared" si="1"/>
        <v>20.416149231804326</v>
      </c>
      <c r="Y43" s="27">
        <f t="shared" si="2"/>
        <v>1.0898808558870883</v>
      </c>
      <c r="Z43" s="27">
        <f t="shared" si="3"/>
        <v>2.8007788110665217</v>
      </c>
      <c r="AA43" s="27">
        <f t="shared" si="4"/>
        <v>7.8191708634475674</v>
      </c>
      <c r="AB43" s="27">
        <f t="shared" si="5"/>
        <v>2.3825723034235864</v>
      </c>
      <c r="AC43" s="27">
        <f t="shared" si="6"/>
        <v>10.428627080013825</v>
      </c>
      <c r="AD43" s="27">
        <f t="shared" si="7"/>
        <v>6.1532805146012493</v>
      </c>
      <c r="AE43" s="27">
        <f t="shared" si="8"/>
        <v>11.03942167538392</v>
      </c>
      <c r="AF43" s="27">
        <f t="shared" si="9"/>
        <v>11.515622727018297</v>
      </c>
      <c r="AG43" s="27">
        <f t="shared" si="10"/>
        <v>4.1093405651900525</v>
      </c>
      <c r="AH43" s="27">
        <f t="shared" si="11"/>
        <v>-2.9210805461734282</v>
      </c>
      <c r="AI43" s="27">
        <f t="shared" si="12"/>
        <v>4.2111016100892158</v>
      </c>
      <c r="AJ43" s="27">
        <f t="shared" si="13"/>
        <v>2.89134171862095</v>
      </c>
      <c r="AK43" s="27">
        <f t="shared" si="14"/>
        <v>1.3388566396131694</v>
      </c>
      <c r="AL43" s="27">
        <f t="shared" si="15"/>
        <v>9.3889764754886613</v>
      </c>
      <c r="AM43" s="27">
        <f t="shared" si="16"/>
        <v>0.90635817106070249</v>
      </c>
      <c r="AN43" s="27">
        <f t="shared" si="17"/>
        <v>-8.9644892417339861E-2</v>
      </c>
      <c r="AO43" s="27">
        <f t="shared" si="18"/>
        <v>4.0632886424506296</v>
      </c>
      <c r="AP43" s="23"/>
      <c r="AQ43" s="23"/>
      <c r="AR43" s="57"/>
      <c r="AS43" s="58"/>
      <c r="AT43" s="58"/>
      <c r="AU43" s="58"/>
      <c r="AV43" s="58"/>
      <c r="AW43" s="58"/>
      <c r="AX43" s="58"/>
      <c r="AY43" s="58"/>
      <c r="AZ43" s="58"/>
      <c r="BA43" s="58"/>
      <c r="BB43" s="58"/>
      <c r="BC43" s="58"/>
      <c r="BD43" s="58"/>
      <c r="BE43" s="58"/>
      <c r="BF43" s="58"/>
      <c r="BG43" s="58"/>
      <c r="BH43" s="58"/>
      <c r="BI43" s="58"/>
      <c r="BJ43" s="58"/>
      <c r="BK43" s="58"/>
      <c r="BM43" s="57"/>
      <c r="BN43" s="58"/>
      <c r="BO43" s="58"/>
      <c r="BP43" s="58"/>
      <c r="BQ43" s="58"/>
      <c r="BR43" s="58"/>
      <c r="BS43" s="58"/>
      <c r="BT43" s="58"/>
      <c r="BU43" s="58"/>
      <c r="BV43" s="58"/>
      <c r="BW43" s="58"/>
      <c r="BX43" s="58"/>
      <c r="BY43" s="58"/>
      <c r="BZ43" s="58"/>
      <c r="CA43" s="58"/>
      <c r="CB43" s="58"/>
      <c r="CC43" s="58"/>
      <c r="CD43" s="58"/>
      <c r="CE43" s="58"/>
      <c r="CF43" s="58"/>
    </row>
    <row r="44" spans="1:84" s="59" customFormat="1" ht="15" x14ac:dyDescent="0.3">
      <c r="A44" s="41">
        <v>42339</v>
      </c>
      <c r="B44" s="28">
        <v>110.38708602881972</v>
      </c>
      <c r="C44" s="28">
        <v>134.63586344031469</v>
      </c>
      <c r="D44" s="28">
        <v>116.33444040058747</v>
      </c>
      <c r="E44" s="28">
        <v>127.32437335195385</v>
      </c>
      <c r="F44" s="28">
        <v>119.78614175512303</v>
      </c>
      <c r="G44" s="28">
        <v>111.00671834829727</v>
      </c>
      <c r="H44" s="28">
        <v>123.55596090969699</v>
      </c>
      <c r="I44" s="28">
        <v>133.83697596865443</v>
      </c>
      <c r="J44" s="28">
        <v>130.71507221431358</v>
      </c>
      <c r="K44" s="28">
        <v>123.61317721224651</v>
      </c>
      <c r="L44" s="28">
        <v>111.10227323203934</v>
      </c>
      <c r="M44" s="28">
        <v>119.4664069702505</v>
      </c>
      <c r="N44" s="28">
        <v>123.79221509769427</v>
      </c>
      <c r="O44" s="28">
        <v>108.62858510405536</v>
      </c>
      <c r="P44" s="28">
        <v>97.003961516962136</v>
      </c>
      <c r="Q44" s="28">
        <v>120.73989831833437</v>
      </c>
      <c r="R44" s="28">
        <v>104.94753151485628</v>
      </c>
      <c r="S44" s="28">
        <v>113.22003552697326</v>
      </c>
      <c r="T44" s="28">
        <v>115.2390141459897</v>
      </c>
      <c r="U44" s="23"/>
      <c r="V44" s="41">
        <v>42339</v>
      </c>
      <c r="W44" s="28">
        <f t="shared" si="0"/>
        <v>2.1903527072586968</v>
      </c>
      <c r="X44" s="28">
        <f t="shared" si="1"/>
        <v>-16.513823255123555</v>
      </c>
      <c r="Y44" s="28">
        <f t="shared" si="2"/>
        <v>3.0584275097345284</v>
      </c>
      <c r="Z44" s="28">
        <f t="shared" si="3"/>
        <v>6.2597625643088435</v>
      </c>
      <c r="AA44" s="28">
        <f t="shared" si="4"/>
        <v>7.3179312915409866</v>
      </c>
      <c r="AB44" s="28">
        <f t="shared" si="5"/>
        <v>0.56583221987173715</v>
      </c>
      <c r="AC44" s="28">
        <f t="shared" si="6"/>
        <v>7.0369562826242458</v>
      </c>
      <c r="AD44" s="28">
        <f t="shared" si="7"/>
        <v>-3.4362638260674316E-2</v>
      </c>
      <c r="AE44" s="28">
        <f t="shared" si="8"/>
        <v>7.1802509618895272</v>
      </c>
      <c r="AF44" s="28">
        <f t="shared" si="9"/>
        <v>16.002208796199497</v>
      </c>
      <c r="AG44" s="28">
        <f t="shared" si="10"/>
        <v>3.6056011209721675</v>
      </c>
      <c r="AH44" s="28">
        <f t="shared" si="11"/>
        <v>-1.1946533078758534</v>
      </c>
      <c r="AI44" s="28">
        <f t="shared" si="12"/>
        <v>2.4218044147207962</v>
      </c>
      <c r="AJ44" s="28">
        <f t="shared" si="13"/>
        <v>1.1591371487179316</v>
      </c>
      <c r="AK44" s="28">
        <f t="shared" si="14"/>
        <v>1.1947136672339127</v>
      </c>
      <c r="AL44" s="28">
        <f t="shared" si="15"/>
        <v>5.5540926359777671</v>
      </c>
      <c r="AM44" s="28">
        <f t="shared" si="16"/>
        <v>4.2407273988687422</v>
      </c>
      <c r="AN44" s="28">
        <f t="shared" si="17"/>
        <v>-1.1709790169942664</v>
      </c>
      <c r="AO44" s="28">
        <f t="shared" si="18"/>
        <v>2.6421043748306801</v>
      </c>
      <c r="AP44" s="23"/>
      <c r="AQ44" s="23"/>
      <c r="AR44" s="57"/>
      <c r="AS44" s="58"/>
      <c r="AT44" s="58"/>
      <c r="AU44" s="58"/>
      <c r="AV44" s="58"/>
      <c r="AW44" s="58"/>
      <c r="AX44" s="58"/>
      <c r="AY44" s="58"/>
      <c r="AZ44" s="58"/>
      <c r="BA44" s="58"/>
      <c r="BB44" s="58"/>
      <c r="BC44" s="58"/>
      <c r="BD44" s="58"/>
      <c r="BE44" s="58"/>
      <c r="BF44" s="58"/>
      <c r="BG44" s="58"/>
      <c r="BH44" s="58"/>
      <c r="BI44" s="58"/>
      <c r="BJ44" s="58"/>
      <c r="BK44" s="58"/>
      <c r="BM44" s="57"/>
      <c r="BN44" s="58"/>
      <c r="BO44" s="58"/>
      <c r="BP44" s="58"/>
      <c r="BQ44" s="58"/>
      <c r="BR44" s="58"/>
      <c r="BS44" s="58"/>
      <c r="BT44" s="58"/>
      <c r="BU44" s="58"/>
      <c r="BV44" s="58"/>
      <c r="BW44" s="58"/>
      <c r="BX44" s="58"/>
      <c r="BY44" s="58"/>
      <c r="BZ44" s="58"/>
      <c r="CA44" s="58"/>
      <c r="CB44" s="58"/>
      <c r="CC44" s="58"/>
      <c r="CD44" s="58"/>
      <c r="CE44" s="58"/>
      <c r="CF44" s="58"/>
    </row>
    <row r="45" spans="1:84" s="59" customFormat="1" ht="15" x14ac:dyDescent="0.3">
      <c r="A45" s="42">
        <v>42370</v>
      </c>
      <c r="B45" s="29">
        <v>111.14767232377993</v>
      </c>
      <c r="C45" s="29">
        <v>128.09599558880223</v>
      </c>
      <c r="D45" s="29">
        <v>111.20633153688617</v>
      </c>
      <c r="E45" s="29">
        <v>111.54237923463086</v>
      </c>
      <c r="F45" s="29">
        <v>100.80323003571955</v>
      </c>
      <c r="G45" s="29">
        <v>107.10870925612103</v>
      </c>
      <c r="H45" s="29">
        <v>107.24409492983749</v>
      </c>
      <c r="I45" s="29">
        <v>109.4479712345974</v>
      </c>
      <c r="J45" s="29">
        <v>109.40464426694898</v>
      </c>
      <c r="K45" s="29">
        <v>125.95177377960623</v>
      </c>
      <c r="L45" s="29">
        <v>109.64866095743712</v>
      </c>
      <c r="M45" s="29">
        <v>103.73191630654101</v>
      </c>
      <c r="N45" s="29">
        <v>113.1439726061369</v>
      </c>
      <c r="O45" s="29">
        <v>106.72985073162816</v>
      </c>
      <c r="P45" s="29">
        <v>104.51118051056511</v>
      </c>
      <c r="Q45" s="29">
        <v>113.25523570482784</v>
      </c>
      <c r="R45" s="29">
        <v>104.68154339245609</v>
      </c>
      <c r="S45" s="29">
        <v>113.28930864180356</v>
      </c>
      <c r="T45" s="29">
        <v>109.74539605178254</v>
      </c>
      <c r="U45" s="23"/>
      <c r="V45" s="42">
        <v>42370</v>
      </c>
      <c r="W45" s="29">
        <f t="shared" si="0"/>
        <v>1.6210463727424553</v>
      </c>
      <c r="X45" s="29">
        <f t="shared" si="1"/>
        <v>-23.922230323295182</v>
      </c>
      <c r="Y45" s="29">
        <f t="shared" si="2"/>
        <v>2.596469933515138</v>
      </c>
      <c r="Z45" s="29">
        <f t="shared" si="3"/>
        <v>-3.0591531538576078E-2</v>
      </c>
      <c r="AA45" s="29">
        <f t="shared" si="4"/>
        <v>-3.5907301750056035</v>
      </c>
      <c r="AB45" s="29">
        <f t="shared" si="5"/>
        <v>0.77360546010729081</v>
      </c>
      <c r="AC45" s="29">
        <f t="shared" si="6"/>
        <v>2.605492700760621</v>
      </c>
      <c r="AD45" s="29">
        <f t="shared" si="7"/>
        <v>5.0861339650024178</v>
      </c>
      <c r="AE45" s="29">
        <f t="shared" si="8"/>
        <v>12.336814811940172</v>
      </c>
      <c r="AF45" s="29">
        <f t="shared" si="9"/>
        <v>7.5383452167214955</v>
      </c>
      <c r="AG45" s="29">
        <f t="shared" si="10"/>
        <v>3.2649571827542303</v>
      </c>
      <c r="AH45" s="29">
        <f t="shared" si="11"/>
        <v>-2.5535804280913794</v>
      </c>
      <c r="AI45" s="29">
        <f t="shared" si="12"/>
        <v>0.49240976736332698</v>
      </c>
      <c r="AJ45" s="29">
        <f t="shared" si="13"/>
        <v>2.4740184604764579</v>
      </c>
      <c r="AK45" s="29">
        <f t="shared" si="14"/>
        <v>1.4662792271346063</v>
      </c>
      <c r="AL45" s="29">
        <f t="shared" si="15"/>
        <v>0.6515046369078874</v>
      </c>
      <c r="AM45" s="29">
        <f t="shared" si="16"/>
        <v>5.2861274195907839</v>
      </c>
      <c r="AN45" s="29">
        <f t="shared" si="17"/>
        <v>2.3426199691304959</v>
      </c>
      <c r="AO45" s="29">
        <f t="shared" si="18"/>
        <v>1.8387905306769312</v>
      </c>
      <c r="AP45" s="23"/>
      <c r="AQ45" s="23"/>
      <c r="AR45" s="57"/>
      <c r="AS45" s="58"/>
      <c r="AT45" s="58"/>
      <c r="AU45" s="58"/>
      <c r="AV45" s="58"/>
      <c r="AW45" s="58"/>
      <c r="AX45" s="58"/>
      <c r="AY45" s="58"/>
      <c r="AZ45" s="58"/>
      <c r="BA45" s="58"/>
      <c r="BB45" s="58"/>
      <c r="BC45" s="58"/>
      <c r="BD45" s="58"/>
      <c r="BE45" s="58"/>
      <c r="BF45" s="58"/>
      <c r="BG45" s="58"/>
      <c r="BH45" s="58"/>
      <c r="BI45" s="58"/>
      <c r="BJ45" s="58"/>
      <c r="BK45" s="58"/>
      <c r="BM45" s="57"/>
      <c r="BN45" s="58"/>
      <c r="BO45" s="58"/>
      <c r="BP45" s="58"/>
      <c r="BQ45" s="58"/>
      <c r="BR45" s="58"/>
      <c r="BS45" s="58"/>
      <c r="BT45" s="58"/>
      <c r="BU45" s="58"/>
      <c r="BV45" s="58"/>
      <c r="BW45" s="58"/>
      <c r="BX45" s="58"/>
      <c r="BY45" s="58"/>
      <c r="BZ45" s="58"/>
      <c r="CA45" s="58"/>
      <c r="CB45" s="58"/>
      <c r="CC45" s="58"/>
      <c r="CD45" s="58"/>
      <c r="CE45" s="58"/>
      <c r="CF45" s="58"/>
    </row>
    <row r="46" spans="1:84" s="59" customFormat="1" ht="15" x14ac:dyDescent="0.3">
      <c r="A46" s="43">
        <v>42401</v>
      </c>
      <c r="B46" s="31">
        <v>112.6509220022315</v>
      </c>
      <c r="C46" s="31">
        <v>155.09306227624251</v>
      </c>
      <c r="D46" s="31">
        <v>108.76791837093445</v>
      </c>
      <c r="E46" s="31">
        <v>102.54886111366469</v>
      </c>
      <c r="F46" s="31">
        <v>103.68283061024732</v>
      </c>
      <c r="G46" s="31">
        <v>105.59262277432509</v>
      </c>
      <c r="H46" s="31">
        <v>105.54109932784282</v>
      </c>
      <c r="I46" s="31">
        <v>101.24116655840527</v>
      </c>
      <c r="J46" s="31">
        <v>104.20095498287175</v>
      </c>
      <c r="K46" s="31">
        <v>113.42837729650572</v>
      </c>
      <c r="L46" s="31">
        <v>109.62274195554168</v>
      </c>
      <c r="M46" s="31">
        <v>101.45175686708399</v>
      </c>
      <c r="N46" s="31">
        <v>111.18777123289779</v>
      </c>
      <c r="O46" s="31">
        <v>109.52746333629689</v>
      </c>
      <c r="P46" s="31">
        <v>122.8066387945279</v>
      </c>
      <c r="Q46" s="31">
        <v>119.62684682820898</v>
      </c>
      <c r="R46" s="31">
        <v>104.32438492511989</v>
      </c>
      <c r="S46" s="31">
        <v>112.72874236257766</v>
      </c>
      <c r="T46" s="31">
        <v>109.43600213985903</v>
      </c>
      <c r="U46" s="23"/>
      <c r="V46" s="43">
        <v>42401</v>
      </c>
      <c r="W46" s="31">
        <f t="shared" si="0"/>
        <v>2.0614831153610709</v>
      </c>
      <c r="X46" s="31">
        <f t="shared" si="1"/>
        <v>-3.2129366053280251</v>
      </c>
      <c r="Y46" s="31">
        <f t="shared" si="2"/>
        <v>2.459106943896046</v>
      </c>
      <c r="Z46" s="31">
        <f t="shared" si="3"/>
        <v>0.8390470201535436</v>
      </c>
      <c r="AA46" s="31">
        <f t="shared" si="4"/>
        <v>-3.8220835868746548</v>
      </c>
      <c r="AB46" s="31">
        <f t="shared" si="5"/>
        <v>2.0899932175468336</v>
      </c>
      <c r="AC46" s="31">
        <f t="shared" si="6"/>
        <v>0.92341901088286704</v>
      </c>
      <c r="AD46" s="31">
        <f t="shared" si="7"/>
        <v>1.6565641773340474</v>
      </c>
      <c r="AE46" s="31">
        <f t="shared" si="8"/>
        <v>5.8206767185183423</v>
      </c>
      <c r="AF46" s="31">
        <f t="shared" si="9"/>
        <v>5.1439400519565481</v>
      </c>
      <c r="AG46" s="31">
        <f t="shared" si="10"/>
        <v>3.1819324967215579</v>
      </c>
      <c r="AH46" s="31">
        <f t="shared" si="11"/>
        <v>-1.1405899038216489</v>
      </c>
      <c r="AI46" s="31">
        <f t="shared" si="12"/>
        <v>-0.64727367817690151</v>
      </c>
      <c r="AJ46" s="31">
        <f t="shared" si="13"/>
        <v>2.1404734712901643</v>
      </c>
      <c r="AK46" s="31">
        <f t="shared" si="14"/>
        <v>2.4666261419990576</v>
      </c>
      <c r="AL46" s="31">
        <f t="shared" si="15"/>
        <v>7.2133562917785667</v>
      </c>
      <c r="AM46" s="31">
        <f t="shared" si="16"/>
        <v>0.51931011843939245</v>
      </c>
      <c r="AN46" s="31">
        <f t="shared" si="17"/>
        <v>4.3982692970564869</v>
      </c>
      <c r="AO46" s="31">
        <f t="shared" si="18"/>
        <v>2.1258552449999542</v>
      </c>
      <c r="AP46" s="23"/>
      <c r="AQ46" s="23"/>
      <c r="AR46" s="57"/>
      <c r="AS46" s="58"/>
      <c r="AT46" s="58"/>
      <c r="AU46" s="58"/>
      <c r="AV46" s="58"/>
      <c r="AW46" s="58"/>
      <c r="AX46" s="58"/>
      <c r="AY46" s="58"/>
      <c r="AZ46" s="58"/>
      <c r="BA46" s="58"/>
      <c r="BB46" s="58"/>
      <c r="BC46" s="58"/>
      <c r="BD46" s="58"/>
      <c r="BE46" s="58"/>
      <c r="BF46" s="58"/>
      <c r="BG46" s="58"/>
      <c r="BH46" s="58"/>
      <c r="BI46" s="58"/>
      <c r="BJ46" s="58"/>
      <c r="BK46" s="58"/>
      <c r="BM46" s="57"/>
      <c r="BN46" s="58"/>
      <c r="BO46" s="58"/>
      <c r="BP46" s="58"/>
      <c r="BQ46" s="58"/>
      <c r="BR46" s="58"/>
      <c r="BS46" s="58"/>
      <c r="BT46" s="58"/>
      <c r="BU46" s="58"/>
      <c r="BV46" s="58"/>
      <c r="BW46" s="58"/>
      <c r="BX46" s="58"/>
      <c r="BY46" s="58"/>
      <c r="BZ46" s="58"/>
      <c r="CA46" s="58"/>
      <c r="CB46" s="58"/>
      <c r="CC46" s="58"/>
      <c r="CD46" s="58"/>
      <c r="CE46" s="58"/>
      <c r="CF46" s="58"/>
    </row>
    <row r="47" spans="1:84" s="59" customFormat="1" ht="15" x14ac:dyDescent="0.3">
      <c r="A47" s="43">
        <v>42430</v>
      </c>
      <c r="B47" s="31">
        <v>120.14331415862561</v>
      </c>
      <c r="C47" s="31">
        <v>156.35981386699675</v>
      </c>
      <c r="D47" s="31">
        <v>111.81578284983387</v>
      </c>
      <c r="E47" s="31">
        <v>108.7207786591448</v>
      </c>
      <c r="F47" s="31">
        <v>100.41831555920386</v>
      </c>
      <c r="G47" s="31">
        <v>108.66225627102718</v>
      </c>
      <c r="H47" s="31">
        <v>107.86671666341462</v>
      </c>
      <c r="I47" s="31">
        <v>114.78058485372294</v>
      </c>
      <c r="J47" s="31">
        <v>105.83271263890292</v>
      </c>
      <c r="K47" s="31">
        <v>124.86766831227604</v>
      </c>
      <c r="L47" s="31">
        <v>110.97370910675291</v>
      </c>
      <c r="M47" s="31">
        <v>104.15812048084901</v>
      </c>
      <c r="N47" s="31">
        <v>115.73429155238388</v>
      </c>
      <c r="O47" s="31">
        <v>110.88003323863417</v>
      </c>
      <c r="P47" s="31">
        <v>122.80962210244735</v>
      </c>
      <c r="Q47" s="31">
        <v>120.84587595856972</v>
      </c>
      <c r="R47" s="31">
        <v>111.29638445878241</v>
      </c>
      <c r="S47" s="31">
        <v>114.83991217352497</v>
      </c>
      <c r="T47" s="31">
        <v>112.955498773657</v>
      </c>
      <c r="U47" s="23"/>
      <c r="V47" s="43">
        <v>42430</v>
      </c>
      <c r="W47" s="31">
        <f t="shared" si="0"/>
        <v>0.78511888963608101</v>
      </c>
      <c r="X47" s="31">
        <f t="shared" si="1"/>
        <v>-3.799298148159437</v>
      </c>
      <c r="Y47" s="31">
        <f t="shared" si="2"/>
        <v>-2.4226419279475095</v>
      </c>
      <c r="Z47" s="31">
        <f t="shared" si="3"/>
        <v>-0.72221881149174294</v>
      </c>
      <c r="AA47" s="31">
        <f t="shared" si="4"/>
        <v>-2.3940124415253621</v>
      </c>
      <c r="AB47" s="31">
        <f t="shared" si="5"/>
        <v>2.7722003387399781</v>
      </c>
      <c r="AC47" s="31">
        <f t="shared" si="6"/>
        <v>-0.75185045353912017</v>
      </c>
      <c r="AD47" s="31">
        <f t="shared" si="7"/>
        <v>4.6133229788822661</v>
      </c>
      <c r="AE47" s="31">
        <f t="shared" si="8"/>
        <v>2.8497680072681106</v>
      </c>
      <c r="AF47" s="31">
        <f t="shared" si="9"/>
        <v>6.6785815437579288</v>
      </c>
      <c r="AG47" s="31">
        <f t="shared" si="10"/>
        <v>3.1057530548130501</v>
      </c>
      <c r="AH47" s="31">
        <f t="shared" si="11"/>
        <v>-6.5562813950638343</v>
      </c>
      <c r="AI47" s="31">
        <f t="shared" si="12"/>
        <v>-3.700360784442708</v>
      </c>
      <c r="AJ47" s="31">
        <f t="shared" si="13"/>
        <v>3.0180827012893872</v>
      </c>
      <c r="AK47" s="31">
        <f t="shared" si="14"/>
        <v>0.22437823887810282</v>
      </c>
      <c r="AL47" s="31">
        <f t="shared" si="15"/>
        <v>4.6665113471713369</v>
      </c>
      <c r="AM47" s="31">
        <f t="shared" si="16"/>
        <v>2.5081834873400766</v>
      </c>
      <c r="AN47" s="31">
        <f t="shared" si="17"/>
        <v>4.9927056922440585</v>
      </c>
      <c r="AO47" s="31">
        <f t="shared" si="18"/>
        <v>1.0884456522346113</v>
      </c>
      <c r="AP47" s="23"/>
      <c r="AQ47" s="23"/>
      <c r="AR47" s="57"/>
      <c r="AS47" s="58"/>
      <c r="AT47" s="58"/>
      <c r="AU47" s="58"/>
      <c r="AV47" s="58"/>
      <c r="AW47" s="58"/>
      <c r="AX47" s="58"/>
      <c r="AY47" s="58"/>
      <c r="AZ47" s="58"/>
      <c r="BA47" s="58"/>
      <c r="BB47" s="58"/>
      <c r="BC47" s="58"/>
      <c r="BD47" s="58"/>
      <c r="BE47" s="58"/>
      <c r="BF47" s="58"/>
      <c r="BG47" s="58"/>
      <c r="BH47" s="58"/>
      <c r="BI47" s="58"/>
      <c r="BJ47" s="58"/>
      <c r="BK47" s="58"/>
      <c r="BM47" s="57"/>
      <c r="BN47" s="58"/>
      <c r="BO47" s="58"/>
      <c r="BP47" s="58"/>
      <c r="BQ47" s="58"/>
      <c r="BR47" s="58"/>
      <c r="BS47" s="58"/>
      <c r="BT47" s="58"/>
      <c r="BU47" s="58"/>
      <c r="BV47" s="58"/>
      <c r="BW47" s="58"/>
      <c r="BX47" s="58"/>
      <c r="BY47" s="58"/>
      <c r="BZ47" s="58"/>
      <c r="CA47" s="58"/>
      <c r="CB47" s="58"/>
      <c r="CC47" s="58"/>
      <c r="CD47" s="58"/>
      <c r="CE47" s="58"/>
      <c r="CF47" s="58"/>
    </row>
    <row r="48" spans="1:84" s="59" customFormat="1" ht="15" x14ac:dyDescent="0.3">
      <c r="A48" s="43">
        <v>42461</v>
      </c>
      <c r="B48" s="31">
        <v>111.20756952847536</v>
      </c>
      <c r="C48" s="31">
        <v>128.46065121300163</v>
      </c>
      <c r="D48" s="31">
        <v>114.20211931673934</v>
      </c>
      <c r="E48" s="31">
        <v>113.39769184536188</v>
      </c>
      <c r="F48" s="31">
        <v>103.9563174109918</v>
      </c>
      <c r="G48" s="31">
        <v>111.13039658720577</v>
      </c>
      <c r="H48" s="31">
        <v>112.14933883976866</v>
      </c>
      <c r="I48" s="31">
        <v>109.64627896248983</v>
      </c>
      <c r="J48" s="31">
        <v>108.87951776390506</v>
      </c>
      <c r="K48" s="31">
        <v>116.91682023035239</v>
      </c>
      <c r="L48" s="31">
        <v>111.7667988364713</v>
      </c>
      <c r="M48" s="31">
        <v>111.64448228847476</v>
      </c>
      <c r="N48" s="31">
        <v>115.22781205841532</v>
      </c>
      <c r="O48" s="31">
        <v>108.86745628488644</v>
      </c>
      <c r="P48" s="31">
        <v>107.94103138987545</v>
      </c>
      <c r="Q48" s="31">
        <v>121.4154875363067</v>
      </c>
      <c r="R48" s="31">
        <v>113.14553808717177</v>
      </c>
      <c r="S48" s="31">
        <v>115.19041321089004</v>
      </c>
      <c r="T48" s="31">
        <v>112.28433020066156</v>
      </c>
      <c r="U48" s="23"/>
      <c r="V48" s="43">
        <v>42461</v>
      </c>
      <c r="W48" s="31">
        <f t="shared" si="0"/>
        <v>3.3068903833263903</v>
      </c>
      <c r="X48" s="31">
        <f t="shared" si="1"/>
        <v>-12.227690154825595</v>
      </c>
      <c r="Y48" s="31">
        <f t="shared" si="2"/>
        <v>5.7036637329152882</v>
      </c>
      <c r="Z48" s="31">
        <f t="shared" si="3"/>
        <v>10.426989153547368</v>
      </c>
      <c r="AA48" s="31">
        <f t="shared" si="4"/>
        <v>1.3847013339543821</v>
      </c>
      <c r="AB48" s="31">
        <f t="shared" si="5"/>
        <v>4.3292203344731632</v>
      </c>
      <c r="AC48" s="31">
        <f t="shared" si="6"/>
        <v>3.2565578870498086</v>
      </c>
      <c r="AD48" s="31">
        <f t="shared" si="7"/>
        <v>4.8237459103346936</v>
      </c>
      <c r="AE48" s="31">
        <f t="shared" si="8"/>
        <v>9.9708856008431326</v>
      </c>
      <c r="AF48" s="31">
        <f t="shared" si="9"/>
        <v>8.9107202657317686</v>
      </c>
      <c r="AG48" s="31">
        <f t="shared" si="10"/>
        <v>3.9932294010230009</v>
      </c>
      <c r="AH48" s="31">
        <f t="shared" si="11"/>
        <v>0.78503176883981496</v>
      </c>
      <c r="AI48" s="31">
        <f t="shared" si="12"/>
        <v>2.2887062791985073</v>
      </c>
      <c r="AJ48" s="31">
        <f t="shared" si="13"/>
        <v>1.1535087637393389</v>
      </c>
      <c r="AK48" s="31">
        <f t="shared" si="14"/>
        <v>1.0054577045081317</v>
      </c>
      <c r="AL48" s="31">
        <f t="shared" si="15"/>
        <v>9.7956727031047279</v>
      </c>
      <c r="AM48" s="31">
        <f t="shared" si="16"/>
        <v>3.3025612429890714</v>
      </c>
      <c r="AN48" s="31">
        <f t="shared" si="17"/>
        <v>5.3398467608769806</v>
      </c>
      <c r="AO48" s="31">
        <f t="shared" si="18"/>
        <v>4.2981008288537055</v>
      </c>
      <c r="AP48" s="23"/>
      <c r="AQ48" s="23"/>
      <c r="AR48" s="57"/>
      <c r="AS48" s="58"/>
      <c r="AT48" s="58"/>
      <c r="AU48" s="58"/>
      <c r="AV48" s="58"/>
      <c r="AW48" s="58"/>
      <c r="AX48" s="58"/>
      <c r="AY48" s="58"/>
      <c r="AZ48" s="58"/>
      <c r="BA48" s="58"/>
      <c r="BB48" s="58"/>
      <c r="BC48" s="58"/>
      <c r="BD48" s="58"/>
      <c r="BE48" s="58"/>
      <c r="BF48" s="58"/>
      <c r="BG48" s="58"/>
      <c r="BH48" s="58"/>
      <c r="BI48" s="58"/>
      <c r="BJ48" s="58"/>
      <c r="BK48" s="58"/>
      <c r="BM48" s="57"/>
      <c r="BN48" s="58"/>
      <c r="BO48" s="58"/>
      <c r="BP48" s="58"/>
      <c r="BQ48" s="58"/>
      <c r="BR48" s="58"/>
      <c r="BS48" s="58"/>
      <c r="BT48" s="58"/>
      <c r="BU48" s="58"/>
      <c r="BV48" s="58"/>
      <c r="BW48" s="58"/>
      <c r="BX48" s="58"/>
      <c r="BY48" s="58"/>
      <c r="BZ48" s="58"/>
      <c r="CA48" s="58"/>
      <c r="CB48" s="58"/>
      <c r="CC48" s="58"/>
      <c r="CD48" s="58"/>
      <c r="CE48" s="58"/>
      <c r="CF48" s="58"/>
    </row>
    <row r="49" spans="1:84" s="59" customFormat="1" ht="15" x14ac:dyDescent="0.3">
      <c r="A49" s="43">
        <v>42491</v>
      </c>
      <c r="B49" s="31">
        <v>104.87228119953994</v>
      </c>
      <c r="C49" s="31">
        <v>124.13217640028154</v>
      </c>
      <c r="D49" s="31">
        <v>114.09620067722005</v>
      </c>
      <c r="E49" s="31">
        <v>108.86834881064938</v>
      </c>
      <c r="F49" s="31">
        <v>108.78086324547431</v>
      </c>
      <c r="G49" s="31">
        <v>109.9631767176044</v>
      </c>
      <c r="H49" s="31">
        <v>113.49543777152986</v>
      </c>
      <c r="I49" s="31">
        <v>116.28649979772679</v>
      </c>
      <c r="J49" s="31">
        <v>112.12167816320492</v>
      </c>
      <c r="K49" s="31">
        <v>116.59749922151371</v>
      </c>
      <c r="L49" s="31">
        <v>112.09822032917043</v>
      </c>
      <c r="M49" s="31">
        <v>105.54760158562166</v>
      </c>
      <c r="N49" s="31">
        <v>110.29203718870212</v>
      </c>
      <c r="O49" s="31">
        <v>109.50612954755537</v>
      </c>
      <c r="P49" s="31">
        <v>100.86673122531681</v>
      </c>
      <c r="Q49" s="31">
        <v>119.00309693007135</v>
      </c>
      <c r="R49" s="31">
        <v>113.45040500205185</v>
      </c>
      <c r="S49" s="31">
        <v>113.60291806547093</v>
      </c>
      <c r="T49" s="31">
        <v>111.11554780649254</v>
      </c>
      <c r="U49" s="23"/>
      <c r="V49" s="43">
        <v>42491</v>
      </c>
      <c r="W49" s="31">
        <f t="shared" si="0"/>
        <v>2.5378640140967264</v>
      </c>
      <c r="X49" s="31">
        <f t="shared" si="1"/>
        <v>-14.764755892525017</v>
      </c>
      <c r="Y49" s="31">
        <f t="shared" si="2"/>
        <v>6.1551260439762103</v>
      </c>
      <c r="Z49" s="31">
        <f t="shared" si="3"/>
        <v>9.1416985819094521</v>
      </c>
      <c r="AA49" s="31">
        <f t="shared" si="4"/>
        <v>1.9244690775424687</v>
      </c>
      <c r="AB49" s="31">
        <f t="shared" si="5"/>
        <v>4.8850956300671413</v>
      </c>
      <c r="AC49" s="31">
        <f t="shared" si="6"/>
        <v>6.4768647569002837</v>
      </c>
      <c r="AD49" s="31">
        <f t="shared" si="7"/>
        <v>2.9156637237429237</v>
      </c>
      <c r="AE49" s="31">
        <f t="shared" si="8"/>
        <v>10.063935921370003</v>
      </c>
      <c r="AF49" s="31">
        <f t="shared" si="9"/>
        <v>9.4541186708432008</v>
      </c>
      <c r="AG49" s="31">
        <f t="shared" si="10"/>
        <v>4.0876521796719345</v>
      </c>
      <c r="AH49" s="31">
        <f t="shared" si="11"/>
        <v>-2.5802574383304488</v>
      </c>
      <c r="AI49" s="31">
        <f t="shared" si="12"/>
        <v>-1.0786289832822149</v>
      </c>
      <c r="AJ49" s="31">
        <f t="shared" si="13"/>
        <v>1.4846773625466057</v>
      </c>
      <c r="AK49" s="31">
        <f t="shared" si="14"/>
        <v>0.54895006790994216</v>
      </c>
      <c r="AL49" s="31">
        <f t="shared" si="15"/>
        <v>3.8594044744276346</v>
      </c>
      <c r="AM49" s="31">
        <f t="shared" si="16"/>
        <v>5.7705091657597194</v>
      </c>
      <c r="AN49" s="31">
        <f t="shared" si="17"/>
        <v>4.7140038498573205</v>
      </c>
      <c r="AO49" s="31">
        <f t="shared" si="18"/>
        <v>4.1689639448650269</v>
      </c>
      <c r="AP49" s="23"/>
      <c r="AQ49" s="23"/>
      <c r="AR49" s="57"/>
      <c r="AS49" s="58"/>
      <c r="AT49" s="58"/>
      <c r="AU49" s="58"/>
      <c r="AV49" s="58"/>
      <c r="AW49" s="58"/>
      <c r="AX49" s="58"/>
      <c r="AY49" s="58"/>
      <c r="AZ49" s="58"/>
      <c r="BA49" s="58"/>
      <c r="BB49" s="58"/>
      <c r="BC49" s="58"/>
      <c r="BD49" s="58"/>
      <c r="BE49" s="58"/>
      <c r="BF49" s="58"/>
      <c r="BG49" s="58"/>
      <c r="BH49" s="58"/>
      <c r="BI49" s="58"/>
      <c r="BJ49" s="58"/>
      <c r="BK49" s="58"/>
      <c r="BM49" s="57"/>
      <c r="BN49" s="58"/>
      <c r="BO49" s="58"/>
      <c r="BP49" s="58"/>
      <c r="BQ49" s="58"/>
      <c r="BR49" s="58"/>
      <c r="BS49" s="58"/>
      <c r="BT49" s="58"/>
      <c r="BU49" s="58"/>
      <c r="BV49" s="58"/>
      <c r="BW49" s="58"/>
      <c r="BX49" s="58"/>
      <c r="BY49" s="58"/>
      <c r="BZ49" s="58"/>
      <c r="CA49" s="58"/>
      <c r="CB49" s="58"/>
      <c r="CC49" s="58"/>
      <c r="CD49" s="58"/>
      <c r="CE49" s="58"/>
      <c r="CF49" s="58"/>
    </row>
    <row r="50" spans="1:84" s="59" customFormat="1" ht="15" x14ac:dyDescent="0.3">
      <c r="A50" s="43">
        <v>42522</v>
      </c>
      <c r="B50" s="31">
        <v>99.535386176385686</v>
      </c>
      <c r="C50" s="31">
        <v>161.45882503301129</v>
      </c>
      <c r="D50" s="31">
        <v>105.44061645611716</v>
      </c>
      <c r="E50" s="31">
        <v>103.10596003451612</v>
      </c>
      <c r="F50" s="31">
        <v>103.73885382316426</v>
      </c>
      <c r="G50" s="31">
        <v>107.91261511706055</v>
      </c>
      <c r="H50" s="31">
        <v>108.95869843645721</v>
      </c>
      <c r="I50" s="31">
        <v>111.73778110219195</v>
      </c>
      <c r="J50" s="31">
        <v>110.17964881604158</v>
      </c>
      <c r="K50" s="31">
        <v>123.94747003927262</v>
      </c>
      <c r="L50" s="31">
        <v>111.97110518828413</v>
      </c>
      <c r="M50" s="31">
        <v>100.65941821826769</v>
      </c>
      <c r="N50" s="31">
        <v>104.97669130758779</v>
      </c>
      <c r="O50" s="31">
        <v>109.69920040034793</v>
      </c>
      <c r="P50" s="31">
        <v>101.16079083064329</v>
      </c>
      <c r="Q50" s="31">
        <v>123.03227258107954</v>
      </c>
      <c r="R50" s="31">
        <v>113.6436396694742</v>
      </c>
      <c r="S50" s="31">
        <v>110.81170092459321</v>
      </c>
      <c r="T50" s="31">
        <v>108.39165277895667</v>
      </c>
      <c r="U50" s="23"/>
      <c r="V50" s="43">
        <v>42522</v>
      </c>
      <c r="W50" s="31">
        <f t="shared" si="0"/>
        <v>3.666863400413888</v>
      </c>
      <c r="X50" s="31">
        <f t="shared" si="1"/>
        <v>19.982582547939231</v>
      </c>
      <c r="Y50" s="31">
        <f t="shared" si="2"/>
        <v>2.6587968348698894</v>
      </c>
      <c r="Z50" s="31">
        <f t="shared" si="3"/>
        <v>5.3150946967388535</v>
      </c>
      <c r="AA50" s="31">
        <f t="shared" si="4"/>
        <v>0.42641820675616771</v>
      </c>
      <c r="AB50" s="31">
        <f t="shared" si="5"/>
        <v>2.2256196529713037</v>
      </c>
      <c r="AC50" s="31">
        <f t="shared" si="6"/>
        <v>3.5861060508953955</v>
      </c>
      <c r="AD50" s="31">
        <f t="shared" si="7"/>
        <v>3.2380634583015961</v>
      </c>
      <c r="AE50" s="31">
        <f t="shared" si="8"/>
        <v>3.4750916608587801</v>
      </c>
      <c r="AF50" s="31">
        <f t="shared" si="9"/>
        <v>4.2472802124636075</v>
      </c>
      <c r="AG50" s="31">
        <f t="shared" si="10"/>
        <v>3.7337624963626865</v>
      </c>
      <c r="AH50" s="31">
        <f t="shared" si="11"/>
        <v>-5.523253054192665</v>
      </c>
      <c r="AI50" s="31">
        <f t="shared" si="12"/>
        <v>-1.4604913567500404</v>
      </c>
      <c r="AJ50" s="31">
        <f t="shared" si="13"/>
        <v>1.2916459688845521</v>
      </c>
      <c r="AK50" s="31">
        <f t="shared" si="14"/>
        <v>0.23186329185132593</v>
      </c>
      <c r="AL50" s="31">
        <f t="shared" si="15"/>
        <v>8.5439671654222877</v>
      </c>
      <c r="AM50" s="31">
        <f t="shared" si="16"/>
        <v>3.1276144283731071</v>
      </c>
      <c r="AN50" s="31">
        <f t="shared" si="17"/>
        <v>0.97638816184199584</v>
      </c>
      <c r="AO50" s="31">
        <f t="shared" si="18"/>
        <v>2.6221234178465096</v>
      </c>
      <c r="AP50" s="23"/>
      <c r="AQ50" s="23"/>
      <c r="AR50" s="57"/>
      <c r="AS50" s="58"/>
      <c r="AT50" s="58"/>
      <c r="AU50" s="58"/>
      <c r="AV50" s="58"/>
      <c r="AW50" s="58"/>
      <c r="AX50" s="58"/>
      <c r="AY50" s="58"/>
      <c r="AZ50" s="58"/>
      <c r="BA50" s="58"/>
      <c r="BB50" s="58"/>
      <c r="BC50" s="58"/>
      <c r="BD50" s="58"/>
      <c r="BE50" s="58"/>
      <c r="BF50" s="58"/>
      <c r="BG50" s="58"/>
      <c r="BH50" s="58"/>
      <c r="BI50" s="58"/>
      <c r="BJ50" s="58"/>
      <c r="BK50" s="58"/>
      <c r="BM50" s="57"/>
      <c r="BN50" s="58"/>
      <c r="BO50" s="58"/>
      <c r="BP50" s="58"/>
      <c r="BQ50" s="58"/>
      <c r="BR50" s="58"/>
      <c r="BS50" s="58"/>
      <c r="BT50" s="58"/>
      <c r="BU50" s="58"/>
      <c r="BV50" s="58"/>
      <c r="BW50" s="58"/>
      <c r="BX50" s="58"/>
      <c r="BY50" s="58"/>
      <c r="BZ50" s="58"/>
      <c r="CA50" s="58"/>
      <c r="CB50" s="58"/>
      <c r="CC50" s="58"/>
      <c r="CD50" s="58"/>
      <c r="CE50" s="58"/>
      <c r="CF50" s="58"/>
    </row>
    <row r="51" spans="1:84" s="59" customFormat="1" ht="15" x14ac:dyDescent="0.3">
      <c r="A51" s="43">
        <v>42552</v>
      </c>
      <c r="B51" s="31">
        <v>99.146927633588064</v>
      </c>
      <c r="C51" s="31">
        <v>124.65090558525519</v>
      </c>
      <c r="D51" s="31">
        <v>108.50776386699589</v>
      </c>
      <c r="E51" s="31">
        <v>105.59297541005255</v>
      </c>
      <c r="F51" s="31">
        <v>106.40000270428801</v>
      </c>
      <c r="G51" s="31">
        <v>107.89494692177389</v>
      </c>
      <c r="H51" s="31">
        <v>108.1198602727893</v>
      </c>
      <c r="I51" s="31">
        <v>125.78787862508716</v>
      </c>
      <c r="J51" s="31">
        <v>108.54251948256471</v>
      </c>
      <c r="K51" s="31">
        <v>116.81556841896067</v>
      </c>
      <c r="L51" s="31">
        <v>112.30041504380775</v>
      </c>
      <c r="M51" s="31">
        <v>104.91293513417646</v>
      </c>
      <c r="N51" s="31">
        <v>104.38334242681283</v>
      </c>
      <c r="O51" s="31">
        <v>109.60190452269245</v>
      </c>
      <c r="P51" s="31">
        <v>110.34829884414336</v>
      </c>
      <c r="Q51" s="31">
        <v>131.1110442521848</v>
      </c>
      <c r="R51" s="31">
        <v>111.73043817545521</v>
      </c>
      <c r="S51" s="31">
        <v>110.16641825182802</v>
      </c>
      <c r="T51" s="31">
        <v>109.34885141951776</v>
      </c>
      <c r="U51" s="23"/>
      <c r="V51" s="43">
        <v>42552</v>
      </c>
      <c r="W51" s="31">
        <f t="shared" si="0"/>
        <v>1.9609220556814648</v>
      </c>
      <c r="X51" s="31">
        <f t="shared" si="1"/>
        <v>-20.945515619643501</v>
      </c>
      <c r="Y51" s="31">
        <f t="shared" si="2"/>
        <v>-3.3308981622454326E-2</v>
      </c>
      <c r="Z51" s="31">
        <f t="shared" si="3"/>
        <v>8.6735973597428284</v>
      </c>
      <c r="AA51" s="31">
        <f t="shared" si="4"/>
        <v>3.7174124991188791</v>
      </c>
      <c r="AB51" s="31">
        <f t="shared" si="5"/>
        <v>-0.42096844203037165</v>
      </c>
      <c r="AC51" s="31">
        <f t="shared" si="6"/>
        <v>0.33847738938857219</v>
      </c>
      <c r="AD51" s="31">
        <f t="shared" si="7"/>
        <v>8.7192132068336861</v>
      </c>
      <c r="AE51" s="31">
        <f t="shared" si="8"/>
        <v>-2.6735228628062231</v>
      </c>
      <c r="AF51" s="31">
        <f t="shared" si="9"/>
        <v>7.1985388681776215</v>
      </c>
      <c r="AG51" s="31">
        <f t="shared" si="10"/>
        <v>3.2085237116214103</v>
      </c>
      <c r="AH51" s="31">
        <f t="shared" si="11"/>
        <v>-7.7499666718916842</v>
      </c>
      <c r="AI51" s="31">
        <f t="shared" si="12"/>
        <v>-2.214685639134558</v>
      </c>
      <c r="AJ51" s="31">
        <f t="shared" si="13"/>
        <v>0.88628374529938014</v>
      </c>
      <c r="AK51" s="31">
        <f t="shared" si="14"/>
        <v>7.5299249641290089E-2</v>
      </c>
      <c r="AL51" s="31">
        <f t="shared" si="15"/>
        <v>5.7151266184024081</v>
      </c>
      <c r="AM51" s="31">
        <f t="shared" si="16"/>
        <v>-2.175423110707456</v>
      </c>
      <c r="AN51" s="31">
        <f t="shared" si="17"/>
        <v>-2.0339884508268682</v>
      </c>
      <c r="AO51" s="31">
        <f t="shared" si="18"/>
        <v>0.58416528089767894</v>
      </c>
      <c r="AP51" s="23"/>
      <c r="AQ51" s="23"/>
      <c r="AR51" s="57"/>
      <c r="AS51" s="58"/>
      <c r="AT51" s="58"/>
      <c r="AU51" s="58"/>
      <c r="AV51" s="58"/>
      <c r="AW51" s="58"/>
      <c r="AX51" s="58"/>
      <c r="AY51" s="58"/>
      <c r="AZ51" s="58"/>
      <c r="BA51" s="58"/>
      <c r="BB51" s="58"/>
      <c r="BC51" s="58"/>
      <c r="BD51" s="58"/>
      <c r="BE51" s="58"/>
      <c r="BF51" s="58"/>
      <c r="BG51" s="58"/>
      <c r="BH51" s="58"/>
      <c r="BI51" s="58"/>
      <c r="BJ51" s="58"/>
      <c r="BK51" s="58"/>
      <c r="BM51" s="57"/>
      <c r="BN51" s="58"/>
      <c r="BO51" s="58"/>
      <c r="BP51" s="58"/>
      <c r="BQ51" s="58"/>
      <c r="BR51" s="58"/>
      <c r="BS51" s="58"/>
      <c r="BT51" s="58"/>
      <c r="BU51" s="58"/>
      <c r="BV51" s="58"/>
      <c r="BW51" s="58"/>
      <c r="BX51" s="58"/>
      <c r="BY51" s="58"/>
      <c r="BZ51" s="58"/>
      <c r="CA51" s="58"/>
      <c r="CB51" s="58"/>
      <c r="CC51" s="58"/>
      <c r="CD51" s="58"/>
      <c r="CE51" s="58"/>
      <c r="CF51" s="58"/>
    </row>
    <row r="52" spans="1:84" s="59" customFormat="1" ht="15" x14ac:dyDescent="0.3">
      <c r="A52" s="43">
        <v>42583</v>
      </c>
      <c r="B52" s="31">
        <v>104.37267213590238</v>
      </c>
      <c r="C52" s="31">
        <v>151.7124600057987</v>
      </c>
      <c r="D52" s="31">
        <v>106.18986628922102</v>
      </c>
      <c r="E52" s="31">
        <v>109.18129427679398</v>
      </c>
      <c r="F52" s="31">
        <v>110.60906183239078</v>
      </c>
      <c r="G52" s="31">
        <v>109.96872098264386</v>
      </c>
      <c r="H52" s="31">
        <v>111.15693620231357</v>
      </c>
      <c r="I52" s="31">
        <v>113.48914049149862</v>
      </c>
      <c r="J52" s="31">
        <v>109.71748831846485</v>
      </c>
      <c r="K52" s="31">
        <v>114.81001718331409</v>
      </c>
      <c r="L52" s="31">
        <v>112.71532963689337</v>
      </c>
      <c r="M52" s="31">
        <v>104.05135031761709</v>
      </c>
      <c r="N52" s="31">
        <v>103.60513418495911</v>
      </c>
      <c r="O52" s="31">
        <v>109.4919530029243</v>
      </c>
      <c r="P52" s="31">
        <v>110.94290057967739</v>
      </c>
      <c r="Q52" s="31">
        <v>129.25076238854578</v>
      </c>
      <c r="R52" s="31">
        <v>115.2277668488501</v>
      </c>
      <c r="S52" s="31">
        <v>112.27036131660032</v>
      </c>
      <c r="T52" s="31">
        <v>110.41333237394639</v>
      </c>
      <c r="U52" s="23"/>
      <c r="V52" s="43">
        <v>42583</v>
      </c>
      <c r="W52" s="31">
        <f t="shared" si="0"/>
        <v>5.5177002462983467</v>
      </c>
      <c r="X52" s="31">
        <f t="shared" si="1"/>
        <v>1.4114333268819195</v>
      </c>
      <c r="Y52" s="31">
        <f t="shared" si="2"/>
        <v>4.7647751262569926</v>
      </c>
      <c r="Z52" s="31">
        <f t="shared" si="3"/>
        <v>13.018843951616205</v>
      </c>
      <c r="AA52" s="31">
        <f t="shared" si="4"/>
        <v>3.091893288167995</v>
      </c>
      <c r="AB52" s="31">
        <f t="shared" si="5"/>
        <v>0.43907428671261073</v>
      </c>
      <c r="AC52" s="31">
        <f t="shared" si="6"/>
        <v>3.4034029130111776</v>
      </c>
      <c r="AD52" s="31">
        <f t="shared" si="7"/>
        <v>2.8448904749622983</v>
      </c>
      <c r="AE52" s="31">
        <f t="shared" si="8"/>
        <v>-9.5429548550157506E-2</v>
      </c>
      <c r="AF52" s="31">
        <f t="shared" si="9"/>
        <v>6.2926059566358106</v>
      </c>
      <c r="AG52" s="31">
        <f t="shared" si="10"/>
        <v>3.5804191517882771</v>
      </c>
      <c r="AH52" s="31">
        <f t="shared" si="11"/>
        <v>-4.9807826496284662</v>
      </c>
      <c r="AI52" s="31">
        <f t="shared" si="12"/>
        <v>-0.13002585761230989</v>
      </c>
      <c r="AJ52" s="31">
        <f t="shared" si="13"/>
        <v>0.33076508456959175</v>
      </c>
      <c r="AK52" s="31">
        <f t="shared" si="14"/>
        <v>-0.52743520098175622</v>
      </c>
      <c r="AL52" s="31">
        <f t="shared" si="15"/>
        <v>9.0492204961251161</v>
      </c>
      <c r="AM52" s="31">
        <f t="shared" si="16"/>
        <v>4.0005294472530153</v>
      </c>
      <c r="AN52" s="31">
        <f t="shared" si="17"/>
        <v>-5.1317143492354944E-2</v>
      </c>
      <c r="AO52" s="31">
        <f t="shared" si="18"/>
        <v>2.6869720489801665</v>
      </c>
      <c r="AP52" s="23"/>
      <c r="AQ52" s="23"/>
      <c r="AR52" s="57"/>
      <c r="AS52" s="58"/>
      <c r="AT52" s="58"/>
      <c r="AU52" s="58"/>
      <c r="AV52" s="58"/>
      <c r="AW52" s="58"/>
      <c r="AX52" s="58"/>
      <c r="AY52" s="58"/>
      <c r="AZ52" s="58"/>
      <c r="BA52" s="58"/>
      <c r="BB52" s="58"/>
      <c r="BC52" s="58"/>
      <c r="BD52" s="58"/>
      <c r="BE52" s="58"/>
      <c r="BF52" s="58"/>
      <c r="BG52" s="58"/>
      <c r="BH52" s="58"/>
      <c r="BI52" s="58"/>
      <c r="BJ52" s="58"/>
      <c r="BK52" s="58"/>
      <c r="BM52" s="57"/>
      <c r="BN52" s="58"/>
      <c r="BO52" s="58"/>
      <c r="BP52" s="58"/>
      <c r="BQ52" s="58"/>
      <c r="BR52" s="58"/>
      <c r="BS52" s="58"/>
      <c r="BT52" s="58"/>
      <c r="BU52" s="58"/>
      <c r="BV52" s="58"/>
      <c r="BW52" s="58"/>
      <c r="BX52" s="58"/>
      <c r="BY52" s="58"/>
      <c r="BZ52" s="58"/>
      <c r="CA52" s="58"/>
      <c r="CB52" s="58"/>
      <c r="CC52" s="58"/>
      <c r="CD52" s="58"/>
      <c r="CE52" s="58"/>
      <c r="CF52" s="58"/>
    </row>
    <row r="53" spans="1:84" s="59" customFormat="1" ht="15" x14ac:dyDescent="0.3">
      <c r="A53" s="43">
        <v>42614</v>
      </c>
      <c r="B53" s="31">
        <v>100.17553678726279</v>
      </c>
      <c r="C53" s="31">
        <v>126.48223501716866</v>
      </c>
      <c r="D53" s="31">
        <v>103.1376445092725</v>
      </c>
      <c r="E53" s="31">
        <v>116.39314937084607</v>
      </c>
      <c r="F53" s="31">
        <v>106.83891869083175</v>
      </c>
      <c r="G53" s="31">
        <v>111.38833563755892</v>
      </c>
      <c r="H53" s="31">
        <v>112.81590763597802</v>
      </c>
      <c r="I53" s="31">
        <v>112.32727084264786</v>
      </c>
      <c r="J53" s="31">
        <v>113.37263537331327</v>
      </c>
      <c r="K53" s="31">
        <v>131.44916340410981</v>
      </c>
      <c r="L53" s="31">
        <v>112.96754649669076</v>
      </c>
      <c r="M53" s="31">
        <v>100.6065015602347</v>
      </c>
      <c r="N53" s="31">
        <v>106.28356724492595</v>
      </c>
      <c r="O53" s="31">
        <v>110.42908700160552</v>
      </c>
      <c r="P53" s="31">
        <v>104.1212709900195</v>
      </c>
      <c r="Q53" s="31">
        <v>122.30622447373955</v>
      </c>
      <c r="R53" s="31">
        <v>109.84752680005738</v>
      </c>
      <c r="S53" s="31">
        <v>114.33427070796974</v>
      </c>
      <c r="T53" s="31">
        <v>109.79957038094197</v>
      </c>
      <c r="U53" s="23"/>
      <c r="V53" s="43">
        <v>42614</v>
      </c>
      <c r="W53" s="31">
        <f t="shared" si="0"/>
        <v>2.1239314808239982</v>
      </c>
      <c r="X53" s="31">
        <f t="shared" si="1"/>
        <v>-17.275409543097581</v>
      </c>
      <c r="Y53" s="31">
        <f t="shared" si="2"/>
        <v>3.1832781908358072</v>
      </c>
      <c r="Z53" s="31">
        <f t="shared" si="3"/>
        <v>11.852033351837903</v>
      </c>
      <c r="AA53" s="31">
        <f t="shared" si="4"/>
        <v>1.9521787631999103</v>
      </c>
      <c r="AB53" s="31">
        <f t="shared" si="5"/>
        <v>1.7547910475150843</v>
      </c>
      <c r="AC53" s="31">
        <f t="shared" si="6"/>
        <v>2.9701058344242597</v>
      </c>
      <c r="AD53" s="31">
        <f t="shared" si="7"/>
        <v>7.4383047123461949</v>
      </c>
      <c r="AE53" s="31">
        <f t="shared" si="8"/>
        <v>5.5369488743404389</v>
      </c>
      <c r="AF53" s="31">
        <f t="shared" si="9"/>
        <v>12.243096104895045</v>
      </c>
      <c r="AG53" s="31">
        <f t="shared" si="10"/>
        <v>3.8837732206739446</v>
      </c>
      <c r="AH53" s="31">
        <f t="shared" si="11"/>
        <v>-2.3877580321837542</v>
      </c>
      <c r="AI53" s="31">
        <f t="shared" si="12"/>
        <v>1.1490540232253323</v>
      </c>
      <c r="AJ53" s="31">
        <f t="shared" si="13"/>
        <v>0.94037845669343767</v>
      </c>
      <c r="AK53" s="31">
        <f t="shared" si="14"/>
        <v>-0.1713764206303523</v>
      </c>
      <c r="AL53" s="31">
        <f t="shared" si="15"/>
        <v>6.3552078344153244</v>
      </c>
      <c r="AM53" s="31">
        <f t="shared" si="16"/>
        <v>4.286222584162843</v>
      </c>
      <c r="AN53" s="31">
        <f t="shared" si="17"/>
        <v>3.4016393205967859</v>
      </c>
      <c r="AO53" s="31">
        <f t="shared" si="18"/>
        <v>2.9615543967967568</v>
      </c>
      <c r="AP53" s="23"/>
      <c r="AQ53" s="23"/>
      <c r="AR53" s="57"/>
      <c r="AS53" s="58"/>
      <c r="AT53" s="58"/>
      <c r="AU53" s="58"/>
      <c r="AV53" s="58"/>
      <c r="AW53" s="58"/>
      <c r="AX53" s="58"/>
      <c r="AY53" s="58"/>
      <c r="AZ53" s="58"/>
      <c r="BA53" s="58"/>
      <c r="BB53" s="58"/>
      <c r="BC53" s="58"/>
      <c r="BD53" s="58"/>
      <c r="BE53" s="58"/>
      <c r="BF53" s="58"/>
      <c r="BG53" s="58"/>
      <c r="BH53" s="58"/>
      <c r="BI53" s="58"/>
      <c r="BJ53" s="58"/>
      <c r="BK53" s="58"/>
      <c r="BM53" s="57"/>
      <c r="BN53" s="58"/>
      <c r="BO53" s="58"/>
      <c r="BP53" s="58"/>
      <c r="BQ53" s="58"/>
      <c r="BR53" s="58"/>
      <c r="BS53" s="58"/>
      <c r="BT53" s="58"/>
      <c r="BU53" s="58"/>
      <c r="BV53" s="58"/>
      <c r="BW53" s="58"/>
      <c r="BX53" s="58"/>
      <c r="BY53" s="58"/>
      <c r="BZ53" s="58"/>
      <c r="CA53" s="58"/>
      <c r="CB53" s="58"/>
      <c r="CC53" s="58"/>
      <c r="CD53" s="58"/>
      <c r="CE53" s="58"/>
      <c r="CF53" s="58"/>
    </row>
    <row r="54" spans="1:84" s="59" customFormat="1" ht="15" x14ac:dyDescent="0.3">
      <c r="A54" s="43">
        <v>42644</v>
      </c>
      <c r="B54" s="31">
        <v>97.497068104334375</v>
      </c>
      <c r="C54" s="31">
        <v>117.79346921876493</v>
      </c>
      <c r="D54" s="31">
        <v>106.45572256071742</v>
      </c>
      <c r="E54" s="31">
        <v>110.80364878726306</v>
      </c>
      <c r="F54" s="31">
        <v>117.55441922772687</v>
      </c>
      <c r="G54" s="31">
        <v>113.14088762199871</v>
      </c>
      <c r="H54" s="31">
        <v>114.83120956672825</v>
      </c>
      <c r="I54" s="31">
        <v>124.67759044191936</v>
      </c>
      <c r="J54" s="31">
        <v>109.12603161669638</v>
      </c>
      <c r="K54" s="31">
        <v>120.71532274042964</v>
      </c>
      <c r="L54" s="31">
        <v>114.20089865587494</v>
      </c>
      <c r="M54" s="31">
        <v>108.50960927580405</v>
      </c>
      <c r="N54" s="31">
        <v>111.78309422694066</v>
      </c>
      <c r="O54" s="31">
        <v>110.77146367910719</v>
      </c>
      <c r="P54" s="31">
        <v>90.132265617233557</v>
      </c>
      <c r="Q54" s="31">
        <v>123.25200336490347</v>
      </c>
      <c r="R54" s="31">
        <v>111.4783795670014</v>
      </c>
      <c r="S54" s="31">
        <v>114.40403817416927</v>
      </c>
      <c r="T54" s="31">
        <v>110.42991617400992</v>
      </c>
      <c r="U54" s="23"/>
      <c r="V54" s="43">
        <v>42644</v>
      </c>
      <c r="W54" s="31">
        <f t="shared" si="0"/>
        <v>-0.10549102720619885</v>
      </c>
      <c r="X54" s="31">
        <f t="shared" si="1"/>
        <v>-23.057530617210887</v>
      </c>
      <c r="Y54" s="31">
        <f t="shared" si="2"/>
        <v>1.5988035355834569</v>
      </c>
      <c r="Z54" s="31">
        <f t="shared" si="3"/>
        <v>-4.3306182117093641</v>
      </c>
      <c r="AA54" s="31">
        <f t="shared" si="4"/>
        <v>-2.297213644108183</v>
      </c>
      <c r="AB54" s="31">
        <f t="shared" si="5"/>
        <v>2.6379771362913687</v>
      </c>
      <c r="AC54" s="31">
        <f t="shared" si="6"/>
        <v>-0.39920980113471671</v>
      </c>
      <c r="AD54" s="31">
        <f t="shared" si="7"/>
        <v>8.181171485805109</v>
      </c>
      <c r="AE54" s="31">
        <f t="shared" si="8"/>
        <v>-0.16057691227283044</v>
      </c>
      <c r="AF54" s="31">
        <f t="shared" si="9"/>
        <v>7.9857287940083808</v>
      </c>
      <c r="AG54" s="31">
        <f t="shared" si="10"/>
        <v>3.9758485988911048</v>
      </c>
      <c r="AH54" s="31">
        <f t="shared" si="11"/>
        <v>0.61676740725629031</v>
      </c>
      <c r="AI54" s="31">
        <f t="shared" si="12"/>
        <v>2.7098450028781258</v>
      </c>
      <c r="AJ54" s="31">
        <f t="shared" si="13"/>
        <v>2.0255606017852017</v>
      </c>
      <c r="AK54" s="31">
        <f t="shared" si="14"/>
        <v>0.13963484238021806</v>
      </c>
      <c r="AL54" s="31">
        <f t="shared" si="15"/>
        <v>11.233682633980393</v>
      </c>
      <c r="AM54" s="31">
        <f t="shared" si="16"/>
        <v>2.9207412521961658</v>
      </c>
      <c r="AN54" s="31">
        <f t="shared" si="17"/>
        <v>4.2415441538579159</v>
      </c>
      <c r="AO54" s="31">
        <f t="shared" si="18"/>
        <v>1.8280123050430603</v>
      </c>
      <c r="AP54" s="23"/>
      <c r="AQ54" s="23"/>
      <c r="AR54" s="57"/>
      <c r="AS54" s="58"/>
      <c r="AT54" s="58"/>
      <c r="AU54" s="58"/>
      <c r="AV54" s="58"/>
      <c r="AW54" s="58"/>
      <c r="AX54" s="58"/>
      <c r="AY54" s="58"/>
      <c r="AZ54" s="58"/>
      <c r="BA54" s="58"/>
      <c r="BB54" s="58"/>
      <c r="BC54" s="58"/>
      <c r="BD54" s="58"/>
      <c r="BE54" s="58"/>
      <c r="BF54" s="58"/>
      <c r="BG54" s="58"/>
      <c r="BH54" s="58"/>
      <c r="BI54" s="58"/>
      <c r="BJ54" s="58"/>
      <c r="BK54" s="58"/>
      <c r="BM54" s="57"/>
      <c r="BN54" s="58"/>
      <c r="BO54" s="58"/>
      <c r="BP54" s="58"/>
      <c r="BQ54" s="58"/>
      <c r="BR54" s="58"/>
      <c r="BS54" s="58"/>
      <c r="BT54" s="58"/>
      <c r="BU54" s="58"/>
      <c r="BV54" s="58"/>
      <c r="BW54" s="58"/>
      <c r="BX54" s="58"/>
      <c r="BY54" s="58"/>
      <c r="BZ54" s="58"/>
      <c r="CA54" s="58"/>
      <c r="CB54" s="58"/>
      <c r="CC54" s="58"/>
      <c r="CD54" s="58"/>
      <c r="CE54" s="58"/>
      <c r="CF54" s="58"/>
    </row>
    <row r="55" spans="1:84" s="59" customFormat="1" ht="15" x14ac:dyDescent="0.3">
      <c r="A55" s="43">
        <v>42675</v>
      </c>
      <c r="B55" s="31">
        <v>107.49407539510172</v>
      </c>
      <c r="C55" s="31">
        <v>134.60115761338568</v>
      </c>
      <c r="D55" s="31">
        <v>113.45721312705543</v>
      </c>
      <c r="E55" s="31">
        <v>122.2363861437521</v>
      </c>
      <c r="F55" s="31">
        <v>124.31194296094684</v>
      </c>
      <c r="G55" s="31">
        <v>117.53108591337624</v>
      </c>
      <c r="H55" s="31">
        <v>119.3840364585762</v>
      </c>
      <c r="I55" s="31">
        <v>118.20382580822049</v>
      </c>
      <c r="J55" s="31">
        <v>114.59740391600825</v>
      </c>
      <c r="K55" s="31">
        <v>132.12076923999214</v>
      </c>
      <c r="L55" s="31">
        <v>115.00178670114674</v>
      </c>
      <c r="M55" s="31">
        <v>113.9437962676171</v>
      </c>
      <c r="N55" s="31">
        <v>115.53764035761151</v>
      </c>
      <c r="O55" s="31">
        <v>111.73026368687208</v>
      </c>
      <c r="P55" s="31">
        <v>87.661707023031198</v>
      </c>
      <c r="Q55" s="31">
        <v>121.75828582184633</v>
      </c>
      <c r="R55" s="31">
        <v>112.22853218812875</v>
      </c>
      <c r="S55" s="31">
        <v>116.68936878828161</v>
      </c>
      <c r="T55" s="31">
        <v>114.992953235979</v>
      </c>
      <c r="U55" s="23"/>
      <c r="V55" s="43">
        <v>42675</v>
      </c>
      <c r="W55" s="31">
        <f t="shared" si="0"/>
        <v>3.2127522980834868</v>
      </c>
      <c r="X55" s="31">
        <f t="shared" si="1"/>
        <v>-20.143095279778208</v>
      </c>
      <c r="Y55" s="31">
        <f t="shared" si="2"/>
        <v>4.8453460014433745</v>
      </c>
      <c r="Z55" s="31">
        <f t="shared" si="3"/>
        <v>0.88142381150180427</v>
      </c>
      <c r="AA55" s="31">
        <f t="shared" si="4"/>
        <v>-2.1936916754174263</v>
      </c>
      <c r="AB55" s="31">
        <f t="shared" si="5"/>
        <v>5.440192696512554</v>
      </c>
      <c r="AC55" s="31">
        <f t="shared" si="6"/>
        <v>0.11173302869549673</v>
      </c>
      <c r="AD55" s="31">
        <f t="shared" si="7"/>
        <v>3.0459515968396715</v>
      </c>
      <c r="AE55" s="31">
        <f t="shared" si="8"/>
        <v>3.1601125805460271</v>
      </c>
      <c r="AF55" s="31">
        <f t="shared" si="9"/>
        <v>9.4842814407421088</v>
      </c>
      <c r="AG55" s="31">
        <f t="shared" si="10"/>
        <v>4.2571959062804865</v>
      </c>
      <c r="AH55" s="31">
        <f t="shared" si="11"/>
        <v>4.6039773207643151</v>
      </c>
      <c r="AI55" s="31">
        <f t="shared" si="12"/>
        <v>-0.90095853064332232</v>
      </c>
      <c r="AJ55" s="31">
        <f t="shared" si="13"/>
        <v>2.938421238669406</v>
      </c>
      <c r="AK55" s="31">
        <f t="shared" si="14"/>
        <v>0.60534648276382086</v>
      </c>
      <c r="AL55" s="31">
        <f t="shared" si="15"/>
        <v>-1.2140111229954442</v>
      </c>
      <c r="AM55" s="31">
        <f t="shared" si="16"/>
        <v>5.7426468604041929</v>
      </c>
      <c r="AN55" s="31">
        <f t="shared" si="17"/>
        <v>4.7814549104713961</v>
      </c>
      <c r="AO55" s="31">
        <f t="shared" si="18"/>
        <v>3.1869763929061321</v>
      </c>
      <c r="AP55" s="23"/>
      <c r="AQ55" s="23"/>
      <c r="AR55" s="57"/>
      <c r="AS55" s="58"/>
      <c r="AT55" s="58"/>
      <c r="AU55" s="58"/>
      <c r="AV55" s="58"/>
      <c r="AW55" s="58"/>
      <c r="AX55" s="58"/>
      <c r="AY55" s="58"/>
      <c r="AZ55" s="58"/>
      <c r="BA55" s="58"/>
      <c r="BB55" s="58"/>
      <c r="BC55" s="58"/>
      <c r="BD55" s="58"/>
      <c r="BE55" s="58"/>
      <c r="BF55" s="58"/>
      <c r="BG55" s="58"/>
      <c r="BH55" s="58"/>
      <c r="BI55" s="58"/>
      <c r="BJ55" s="58"/>
      <c r="BK55" s="58"/>
      <c r="BM55" s="57"/>
      <c r="BN55" s="58"/>
      <c r="BO55" s="58"/>
      <c r="BP55" s="58"/>
      <c r="BQ55" s="58"/>
      <c r="BR55" s="58"/>
      <c r="BS55" s="58"/>
      <c r="BT55" s="58"/>
      <c r="BU55" s="58"/>
      <c r="BV55" s="58"/>
      <c r="BW55" s="58"/>
      <c r="BX55" s="58"/>
      <c r="BY55" s="58"/>
      <c r="BZ55" s="58"/>
      <c r="CA55" s="58"/>
      <c r="CB55" s="58"/>
      <c r="CC55" s="58"/>
      <c r="CD55" s="58"/>
      <c r="CE55" s="58"/>
      <c r="CF55" s="58"/>
    </row>
    <row r="56" spans="1:84" s="59" customFormat="1" ht="15" x14ac:dyDescent="0.3">
      <c r="A56" s="44">
        <v>42705</v>
      </c>
      <c r="B56" s="33">
        <v>112.92482252458467</v>
      </c>
      <c r="C56" s="33">
        <v>159.03295719763318</v>
      </c>
      <c r="D56" s="33">
        <v>121.5081227301</v>
      </c>
      <c r="E56" s="33">
        <v>122.35888253129559</v>
      </c>
      <c r="F56" s="33">
        <v>118.75644169710766</v>
      </c>
      <c r="G56" s="33">
        <v>119.63468491703608</v>
      </c>
      <c r="H56" s="33">
        <v>127.69419488000827</v>
      </c>
      <c r="I56" s="33">
        <v>140.90110343890353</v>
      </c>
      <c r="J56" s="33">
        <v>138.07859263562622</v>
      </c>
      <c r="K56" s="33">
        <v>129.35743958274884</v>
      </c>
      <c r="L56" s="33">
        <v>116.62786269268508</v>
      </c>
      <c r="M56" s="33">
        <v>128.40089562582193</v>
      </c>
      <c r="N56" s="33">
        <v>132.85132002544074</v>
      </c>
      <c r="O56" s="33">
        <v>112.82956105536539</v>
      </c>
      <c r="P56" s="33">
        <v>97.678596254917778</v>
      </c>
      <c r="Q56" s="33">
        <v>124.07517021658205</v>
      </c>
      <c r="R56" s="33">
        <v>109.27347308184346</v>
      </c>
      <c r="S56" s="33">
        <v>120.26304598363731</v>
      </c>
      <c r="T56" s="33">
        <v>120.63803718428382</v>
      </c>
      <c r="U56" s="23"/>
      <c r="V56" s="44">
        <v>42705</v>
      </c>
      <c r="W56" s="33">
        <f t="shared" si="0"/>
        <v>2.2989432795629767</v>
      </c>
      <c r="X56" s="33">
        <f t="shared" si="1"/>
        <v>18.120798674220964</v>
      </c>
      <c r="Y56" s="33">
        <f t="shared" si="2"/>
        <v>4.4472490792042407</v>
      </c>
      <c r="Z56" s="33">
        <f t="shared" si="3"/>
        <v>-3.8998745408567572</v>
      </c>
      <c r="AA56" s="33">
        <f t="shared" si="4"/>
        <v>-0.85961534692415853</v>
      </c>
      <c r="AB56" s="33">
        <f t="shared" si="5"/>
        <v>7.7724724206939442</v>
      </c>
      <c r="AC56" s="33">
        <f t="shared" si="6"/>
        <v>3.3492790957578791</v>
      </c>
      <c r="AD56" s="33">
        <f t="shared" si="7"/>
        <v>5.2781583109764654</v>
      </c>
      <c r="AE56" s="33">
        <f t="shared" si="8"/>
        <v>5.6332604163961975</v>
      </c>
      <c r="AF56" s="33">
        <f t="shared" si="9"/>
        <v>4.6469660436276143</v>
      </c>
      <c r="AG56" s="33">
        <f t="shared" si="10"/>
        <v>4.9734261054275919</v>
      </c>
      <c r="AH56" s="33">
        <f t="shared" si="11"/>
        <v>7.4786618951353319</v>
      </c>
      <c r="AI56" s="33">
        <f t="shared" si="12"/>
        <v>7.3179924283584512</v>
      </c>
      <c r="AJ56" s="33">
        <f t="shared" si="13"/>
        <v>3.8672840553763024</v>
      </c>
      <c r="AK56" s="33">
        <f t="shared" si="14"/>
        <v>0.69547132653720212</v>
      </c>
      <c r="AL56" s="33">
        <f t="shared" si="15"/>
        <v>2.7623610295365069</v>
      </c>
      <c r="AM56" s="33">
        <f t="shared" si="16"/>
        <v>4.1220041143843531</v>
      </c>
      <c r="AN56" s="33">
        <f t="shared" si="17"/>
        <v>6.2206396808506099</v>
      </c>
      <c r="AO56" s="33">
        <f t="shared" si="18"/>
        <v>4.6850652778532123</v>
      </c>
      <c r="AP56" s="23"/>
      <c r="AQ56" s="23"/>
      <c r="AR56" s="57"/>
      <c r="AS56" s="58"/>
      <c r="AT56" s="58"/>
      <c r="AU56" s="58"/>
      <c r="AV56" s="58"/>
      <c r="AW56" s="58"/>
      <c r="AX56" s="58"/>
      <c r="AY56" s="58"/>
      <c r="AZ56" s="58"/>
      <c r="BA56" s="58"/>
      <c r="BB56" s="58"/>
      <c r="BC56" s="58"/>
      <c r="BD56" s="58"/>
      <c r="BE56" s="58"/>
      <c r="BF56" s="58"/>
      <c r="BG56" s="58"/>
      <c r="BH56" s="58"/>
      <c r="BI56" s="58"/>
      <c r="BJ56" s="58"/>
      <c r="BK56" s="58"/>
      <c r="BM56" s="57"/>
      <c r="BN56" s="58"/>
      <c r="BO56" s="58"/>
      <c r="BP56" s="58"/>
      <c r="BQ56" s="58"/>
      <c r="BR56" s="58"/>
      <c r="BS56" s="58"/>
      <c r="BT56" s="58"/>
      <c r="BU56" s="58"/>
      <c r="BV56" s="58"/>
      <c r="BW56" s="58"/>
      <c r="BX56" s="58"/>
      <c r="BY56" s="58"/>
      <c r="BZ56" s="58"/>
      <c r="CA56" s="58"/>
      <c r="CB56" s="58"/>
      <c r="CC56" s="58"/>
      <c r="CD56" s="58"/>
      <c r="CE56" s="58"/>
      <c r="CF56" s="58"/>
    </row>
    <row r="57" spans="1:84" s="59" customFormat="1" ht="15" x14ac:dyDescent="0.3">
      <c r="A57" s="45">
        <v>42736</v>
      </c>
      <c r="B57" s="35">
        <v>115.18337241399975</v>
      </c>
      <c r="C57" s="35">
        <v>151.2486021799692</v>
      </c>
      <c r="D57" s="35">
        <v>115.90178475098701</v>
      </c>
      <c r="E57" s="35">
        <v>116.97138810699309</v>
      </c>
      <c r="F57" s="35">
        <v>107.13403403112818</v>
      </c>
      <c r="G57" s="35">
        <v>114.61574946422776</v>
      </c>
      <c r="H57" s="35">
        <v>116.97289542961067</v>
      </c>
      <c r="I57" s="35">
        <v>112.49608731869563</v>
      </c>
      <c r="J57" s="35">
        <v>113.52350510910678</v>
      </c>
      <c r="K57" s="35">
        <v>139.77431524815566</v>
      </c>
      <c r="L57" s="35">
        <v>114.63502241529198</v>
      </c>
      <c r="M57" s="35">
        <v>107.84000340368729</v>
      </c>
      <c r="N57" s="35">
        <v>113.20568111532891</v>
      </c>
      <c r="O57" s="35">
        <v>109.74798777212715</v>
      </c>
      <c r="P57" s="35">
        <v>106.02008913654288</v>
      </c>
      <c r="Q57" s="35">
        <v>120.18525264112168</v>
      </c>
      <c r="R57" s="35">
        <v>113.57321765055701</v>
      </c>
      <c r="S57" s="35">
        <v>119.40984960641983</v>
      </c>
      <c r="T57" s="35">
        <v>115.42430303170352</v>
      </c>
      <c r="U57" s="23"/>
      <c r="V57" s="45">
        <v>42736</v>
      </c>
      <c r="W57" s="35">
        <f t="shared" si="0"/>
        <v>3.6309353186125009</v>
      </c>
      <c r="X57" s="35">
        <f t="shared" si="1"/>
        <v>18.074418708207389</v>
      </c>
      <c r="Y57" s="35">
        <f t="shared" si="2"/>
        <v>4.2222894588905575</v>
      </c>
      <c r="Z57" s="35">
        <f t="shared" si="3"/>
        <v>4.8672163079310309</v>
      </c>
      <c r="AA57" s="35">
        <f t="shared" si="4"/>
        <v>6.2803582714217754</v>
      </c>
      <c r="AB57" s="35">
        <f t="shared" si="5"/>
        <v>7.0088046623320963</v>
      </c>
      <c r="AC57" s="35">
        <f t="shared" si="6"/>
        <v>9.0716421320335598</v>
      </c>
      <c r="AD57" s="35">
        <f t="shared" si="7"/>
        <v>2.784990941097206</v>
      </c>
      <c r="AE57" s="35">
        <f t="shared" si="8"/>
        <v>3.764795242245583</v>
      </c>
      <c r="AF57" s="35">
        <f t="shared" si="9"/>
        <v>10.974471461383686</v>
      </c>
      <c r="AG57" s="35">
        <f t="shared" si="10"/>
        <v>4.54758080428401</v>
      </c>
      <c r="AH57" s="35">
        <f t="shared" si="11"/>
        <v>3.9602923029073906</v>
      </c>
      <c r="AI57" s="35">
        <f t="shared" si="12"/>
        <v>5.4539811331210331E-2</v>
      </c>
      <c r="AJ57" s="35">
        <f t="shared" si="13"/>
        <v>2.8278284095871982</v>
      </c>
      <c r="AK57" s="35">
        <f t="shared" si="14"/>
        <v>1.4437772290068409</v>
      </c>
      <c r="AL57" s="35">
        <f t="shared" si="15"/>
        <v>6.1189373658231858</v>
      </c>
      <c r="AM57" s="35">
        <f t="shared" si="16"/>
        <v>8.4940228907073134</v>
      </c>
      <c r="AN57" s="35">
        <f t="shared" si="17"/>
        <v>5.4025759694306998</v>
      </c>
      <c r="AO57" s="35">
        <f t="shared" si="18"/>
        <v>5.1746197874591644</v>
      </c>
      <c r="AP57" s="23"/>
      <c r="AQ57" s="23"/>
      <c r="AR57" s="57"/>
      <c r="AS57" s="58"/>
      <c r="AT57" s="58"/>
      <c r="AU57" s="58"/>
      <c r="AV57" s="58"/>
      <c r="AW57" s="58"/>
      <c r="AX57" s="58"/>
      <c r="AY57" s="58"/>
      <c r="AZ57" s="58"/>
      <c r="BA57" s="58"/>
      <c r="BB57" s="58"/>
      <c r="BC57" s="58"/>
      <c r="BD57" s="58"/>
      <c r="BE57" s="58"/>
      <c r="BF57" s="58"/>
      <c r="BG57" s="58"/>
      <c r="BH57" s="58"/>
      <c r="BI57" s="58"/>
      <c r="BJ57" s="58"/>
      <c r="BK57" s="58"/>
      <c r="BM57" s="57"/>
      <c r="BN57" s="58"/>
      <c r="BO57" s="58"/>
      <c r="BP57" s="58"/>
      <c r="BQ57" s="58"/>
      <c r="BR57" s="58"/>
      <c r="BS57" s="58"/>
      <c r="BT57" s="58"/>
      <c r="BU57" s="58"/>
      <c r="BV57" s="58"/>
      <c r="BW57" s="58"/>
      <c r="BX57" s="58"/>
      <c r="BY57" s="58"/>
      <c r="BZ57" s="58"/>
      <c r="CA57" s="58"/>
      <c r="CB57" s="58"/>
      <c r="CC57" s="58"/>
      <c r="CD57" s="58"/>
      <c r="CE57" s="58"/>
      <c r="CF57" s="58"/>
    </row>
    <row r="58" spans="1:84" s="59" customFormat="1" ht="15" x14ac:dyDescent="0.3">
      <c r="A58" s="40">
        <v>42767</v>
      </c>
      <c r="B58" s="27">
        <v>119.22816690427494</v>
      </c>
      <c r="C58" s="27">
        <v>132.71630239427742</v>
      </c>
      <c r="D58" s="27">
        <v>113.02901832948436</v>
      </c>
      <c r="E58" s="27">
        <v>109.92161352949981</v>
      </c>
      <c r="F58" s="27">
        <v>108.43913581316265</v>
      </c>
      <c r="G58" s="27">
        <v>111.26305575825546</v>
      </c>
      <c r="H58" s="27">
        <v>113.0777182388826</v>
      </c>
      <c r="I58" s="27">
        <v>104.81612357660666</v>
      </c>
      <c r="J58" s="27">
        <v>110.26265408106097</v>
      </c>
      <c r="K58" s="27">
        <v>121.54057541900502</v>
      </c>
      <c r="L58" s="27">
        <v>114.13212792057757</v>
      </c>
      <c r="M58" s="27">
        <v>109.04100270556872</v>
      </c>
      <c r="N58" s="27">
        <v>113.57115919618711</v>
      </c>
      <c r="O58" s="27">
        <v>114.24694073135292</v>
      </c>
      <c r="P58" s="27">
        <v>124.55200116727656</v>
      </c>
      <c r="Q58" s="27">
        <v>121.86675586796426</v>
      </c>
      <c r="R58" s="27">
        <v>111.01757004874979</v>
      </c>
      <c r="S58" s="27">
        <v>116.41592525679758</v>
      </c>
      <c r="T58" s="27">
        <v>114.29918586079484</v>
      </c>
      <c r="U58" s="23"/>
      <c r="V58" s="40">
        <v>42767</v>
      </c>
      <c r="W58" s="27">
        <f t="shared" si="0"/>
        <v>5.8386072525115793</v>
      </c>
      <c r="X58" s="27">
        <f t="shared" si="1"/>
        <v>-14.427956707766171</v>
      </c>
      <c r="Y58" s="27">
        <f t="shared" si="2"/>
        <v>3.9176073444911879</v>
      </c>
      <c r="Z58" s="27">
        <f t="shared" si="3"/>
        <v>7.1895019952129928</v>
      </c>
      <c r="AA58" s="27">
        <f t="shared" si="4"/>
        <v>4.5873604867084481</v>
      </c>
      <c r="AB58" s="27">
        <f t="shared" si="5"/>
        <v>5.3701033603922781</v>
      </c>
      <c r="AC58" s="27">
        <f t="shared" si="6"/>
        <v>7.1409327352453857</v>
      </c>
      <c r="AD58" s="27">
        <f t="shared" si="7"/>
        <v>3.5311298157938893</v>
      </c>
      <c r="AE58" s="27">
        <f t="shared" si="8"/>
        <v>5.8173162608592435</v>
      </c>
      <c r="AF58" s="27">
        <f t="shared" si="9"/>
        <v>7.151824187075988</v>
      </c>
      <c r="AG58" s="27">
        <f t="shared" si="10"/>
        <v>4.1135496928773136</v>
      </c>
      <c r="AH58" s="27">
        <f t="shared" si="11"/>
        <v>7.4806450601222281</v>
      </c>
      <c r="AI58" s="27">
        <f t="shared" si="12"/>
        <v>2.1435702297665387</v>
      </c>
      <c r="AJ58" s="27">
        <f t="shared" si="13"/>
        <v>4.3089443061099502</v>
      </c>
      <c r="AK58" s="27">
        <f t="shared" si="14"/>
        <v>1.4212280295928394</v>
      </c>
      <c r="AL58" s="27">
        <f t="shared" si="15"/>
        <v>1.8724133412727326</v>
      </c>
      <c r="AM58" s="27">
        <f t="shared" si="16"/>
        <v>6.4157436714666716</v>
      </c>
      <c r="AN58" s="27">
        <f t="shared" si="17"/>
        <v>3.2708454090267196</v>
      </c>
      <c r="AO58" s="27">
        <f t="shared" si="18"/>
        <v>4.4438609103434317</v>
      </c>
      <c r="AP58" s="23"/>
      <c r="AQ58" s="23"/>
      <c r="AR58" s="57"/>
      <c r="AS58" s="58"/>
      <c r="AT58" s="58"/>
      <c r="AU58" s="58"/>
      <c r="AV58" s="58"/>
      <c r="AW58" s="58"/>
      <c r="AX58" s="58"/>
      <c r="AY58" s="58"/>
      <c r="AZ58" s="58"/>
      <c r="BA58" s="58"/>
      <c r="BB58" s="58"/>
      <c r="BC58" s="58"/>
      <c r="BD58" s="58"/>
      <c r="BE58" s="58"/>
      <c r="BF58" s="58"/>
      <c r="BG58" s="58"/>
      <c r="BH58" s="58"/>
      <c r="BI58" s="58"/>
      <c r="BJ58" s="58"/>
      <c r="BK58" s="58"/>
      <c r="BM58" s="57"/>
      <c r="BN58" s="58"/>
      <c r="BO58" s="58"/>
      <c r="BP58" s="58"/>
      <c r="BQ58" s="58"/>
      <c r="BR58" s="58"/>
      <c r="BS58" s="58"/>
      <c r="BT58" s="58"/>
      <c r="BU58" s="58"/>
      <c r="BV58" s="58"/>
      <c r="BW58" s="58"/>
      <c r="BX58" s="58"/>
      <c r="BY58" s="58"/>
      <c r="BZ58" s="58"/>
      <c r="CA58" s="58"/>
      <c r="CB58" s="58"/>
      <c r="CC58" s="58"/>
      <c r="CD58" s="58"/>
      <c r="CE58" s="58"/>
      <c r="CF58" s="58"/>
    </row>
    <row r="59" spans="1:84" s="59" customFormat="1" ht="15" x14ac:dyDescent="0.3">
      <c r="A59" s="40">
        <v>42795</v>
      </c>
      <c r="B59" s="27">
        <v>125.29185069612294</v>
      </c>
      <c r="C59" s="27">
        <v>143.17416187863361</v>
      </c>
      <c r="D59" s="27">
        <v>119.67518202708439</v>
      </c>
      <c r="E59" s="27">
        <v>115.80269232062906</v>
      </c>
      <c r="F59" s="27">
        <v>103.97387028834976</v>
      </c>
      <c r="G59" s="27">
        <v>112.63442220244819</v>
      </c>
      <c r="H59" s="27">
        <v>116.56104214355841</v>
      </c>
      <c r="I59" s="27">
        <v>115.92195795254138</v>
      </c>
      <c r="J59" s="27">
        <v>116.89663579640292</v>
      </c>
      <c r="K59" s="27">
        <v>124.73070500309028</v>
      </c>
      <c r="L59" s="27">
        <v>115.40448374772409</v>
      </c>
      <c r="M59" s="27">
        <v>114.61527731229745</v>
      </c>
      <c r="N59" s="27">
        <v>120.42936676516071</v>
      </c>
      <c r="O59" s="27">
        <v>114.70417444073446</v>
      </c>
      <c r="P59" s="27">
        <v>125.62588732303324</v>
      </c>
      <c r="Q59" s="27">
        <v>126.67025667992657</v>
      </c>
      <c r="R59" s="27">
        <v>121.1713692323943</v>
      </c>
      <c r="S59" s="27">
        <v>117.85261938879519</v>
      </c>
      <c r="T59" s="27">
        <v>118.07362339083922</v>
      </c>
      <c r="U59" s="23"/>
      <c r="V59" s="40">
        <v>42795</v>
      </c>
      <c r="W59" s="27">
        <f t="shared" si="0"/>
        <v>4.2853292116610646</v>
      </c>
      <c r="X59" s="27">
        <f t="shared" si="1"/>
        <v>-8.4328905632870317</v>
      </c>
      <c r="Y59" s="27">
        <f t="shared" si="2"/>
        <v>7.0288817704791597</v>
      </c>
      <c r="Z59" s="27">
        <f t="shared" si="3"/>
        <v>6.5138548020218678</v>
      </c>
      <c r="AA59" s="27">
        <f t="shared" si="4"/>
        <v>3.5407432492229276</v>
      </c>
      <c r="AB59" s="27">
        <f t="shared" si="5"/>
        <v>3.6555157860090617</v>
      </c>
      <c r="AC59" s="27">
        <f t="shared" si="6"/>
        <v>8.0602485633018688</v>
      </c>
      <c r="AD59" s="27">
        <f t="shared" si="7"/>
        <v>0.99439561165593204</v>
      </c>
      <c r="AE59" s="27">
        <f t="shared" si="8"/>
        <v>10.454161933134671</v>
      </c>
      <c r="AF59" s="27">
        <f t="shared" si="9"/>
        <v>-0.10968676762925611</v>
      </c>
      <c r="AG59" s="27">
        <f t="shared" si="10"/>
        <v>3.9926345407712063</v>
      </c>
      <c r="AH59" s="27">
        <f t="shared" si="11"/>
        <v>10.039694248679481</v>
      </c>
      <c r="AI59" s="27">
        <f t="shared" si="12"/>
        <v>4.0567710311266865</v>
      </c>
      <c r="AJ59" s="27">
        <f t="shared" si="13"/>
        <v>3.448899761664066</v>
      </c>
      <c r="AK59" s="27">
        <f t="shared" si="14"/>
        <v>2.2931959014063068</v>
      </c>
      <c r="AL59" s="27">
        <f t="shared" si="15"/>
        <v>4.8196768612556156</v>
      </c>
      <c r="AM59" s="27">
        <f t="shared" si="16"/>
        <v>8.8726914370421497</v>
      </c>
      <c r="AN59" s="27">
        <f t="shared" si="17"/>
        <v>2.6233973522358411</v>
      </c>
      <c r="AO59" s="27">
        <f t="shared" si="18"/>
        <v>4.5310982402353375</v>
      </c>
      <c r="AP59" s="23"/>
      <c r="AQ59" s="23"/>
      <c r="AR59" s="57"/>
      <c r="AS59" s="58"/>
      <c r="AT59" s="58"/>
      <c r="AU59" s="58"/>
      <c r="AV59" s="58"/>
      <c r="AW59" s="58"/>
      <c r="AX59" s="58"/>
      <c r="AY59" s="58"/>
      <c r="AZ59" s="58"/>
      <c r="BA59" s="58"/>
      <c r="BB59" s="58"/>
      <c r="BC59" s="58"/>
      <c r="BD59" s="58"/>
      <c r="BE59" s="58"/>
      <c r="BF59" s="58"/>
      <c r="BG59" s="58"/>
      <c r="BH59" s="58"/>
      <c r="BI59" s="58"/>
      <c r="BJ59" s="58"/>
      <c r="BK59" s="58"/>
      <c r="BM59" s="57"/>
      <c r="BN59" s="58"/>
      <c r="BO59" s="58"/>
      <c r="BP59" s="58"/>
      <c r="BQ59" s="58"/>
      <c r="BR59" s="58"/>
      <c r="BS59" s="58"/>
      <c r="BT59" s="58"/>
      <c r="BU59" s="58"/>
      <c r="BV59" s="58"/>
      <c r="BW59" s="58"/>
      <c r="BX59" s="58"/>
      <c r="BY59" s="58"/>
      <c r="BZ59" s="58"/>
      <c r="CA59" s="58"/>
      <c r="CB59" s="58"/>
      <c r="CC59" s="58"/>
      <c r="CD59" s="58"/>
      <c r="CE59" s="58"/>
      <c r="CF59" s="58"/>
    </row>
    <row r="60" spans="1:84" s="59" customFormat="1" ht="15" x14ac:dyDescent="0.3">
      <c r="A60" s="40">
        <v>42826</v>
      </c>
      <c r="B60" s="27">
        <v>112.52738295786932</v>
      </c>
      <c r="C60" s="27">
        <v>116.50131781382703</v>
      </c>
      <c r="D60" s="27">
        <v>114.70898068578599</v>
      </c>
      <c r="E60" s="27">
        <v>110.03631443249614</v>
      </c>
      <c r="F60" s="27">
        <v>106.30191052449378</v>
      </c>
      <c r="G60" s="27">
        <v>112.64052122051712</v>
      </c>
      <c r="H60" s="27">
        <v>116.60693129447318</v>
      </c>
      <c r="I60" s="27">
        <v>125.02038639540446</v>
      </c>
      <c r="J60" s="27">
        <v>111.1292692832276</v>
      </c>
      <c r="K60" s="27">
        <v>126.21694188183375</v>
      </c>
      <c r="L60" s="27">
        <v>115.76822038657536</v>
      </c>
      <c r="M60" s="27">
        <v>117.06860504711096</v>
      </c>
      <c r="N60" s="27">
        <v>115.17953504835889</v>
      </c>
      <c r="O60" s="27">
        <v>113.63502305677866</v>
      </c>
      <c r="P60" s="27">
        <v>110.0254579843688</v>
      </c>
      <c r="Q60" s="27">
        <v>120.348671430246</v>
      </c>
      <c r="R60" s="27">
        <v>116.07183697219963</v>
      </c>
      <c r="S60" s="27">
        <v>118.12656725670331</v>
      </c>
      <c r="T60" s="27">
        <v>114.70230522642203</v>
      </c>
      <c r="U60" s="23"/>
      <c r="V60" s="40">
        <v>42826</v>
      </c>
      <c r="W60" s="27">
        <f t="shared" si="0"/>
        <v>1.1868017932502397</v>
      </c>
      <c r="X60" s="27">
        <f t="shared" si="1"/>
        <v>-9.3097250296082734</v>
      </c>
      <c r="Y60" s="27">
        <f t="shared" si="2"/>
        <v>0.44382833880767691</v>
      </c>
      <c r="Z60" s="27">
        <f t="shared" si="3"/>
        <v>-2.9642379471440847</v>
      </c>
      <c r="AA60" s="27">
        <f t="shared" si="4"/>
        <v>2.2563257067183855</v>
      </c>
      <c r="AB60" s="27">
        <f t="shared" si="5"/>
        <v>1.3588763107907482</v>
      </c>
      <c r="AC60" s="27">
        <f t="shared" si="6"/>
        <v>3.9746934764129236</v>
      </c>
      <c r="AD60" s="27">
        <f t="shared" si="7"/>
        <v>14.021549639795921</v>
      </c>
      <c r="AE60" s="27">
        <f t="shared" si="8"/>
        <v>2.0662761605914994</v>
      </c>
      <c r="AF60" s="27">
        <f t="shared" si="9"/>
        <v>7.9544770659670974</v>
      </c>
      <c r="AG60" s="27">
        <f t="shared" si="10"/>
        <v>3.5801522381960922</v>
      </c>
      <c r="AH60" s="27">
        <f t="shared" si="11"/>
        <v>4.8583885629215047</v>
      </c>
      <c r="AI60" s="27">
        <f t="shared" si="12"/>
        <v>-4.1897011835970943E-2</v>
      </c>
      <c r="AJ60" s="27">
        <f t="shared" si="13"/>
        <v>4.3792396135502258</v>
      </c>
      <c r="AK60" s="27">
        <f t="shared" si="14"/>
        <v>1.9310790045766311</v>
      </c>
      <c r="AL60" s="27">
        <f t="shared" si="15"/>
        <v>-0.87864911446465044</v>
      </c>
      <c r="AM60" s="27">
        <f t="shared" si="16"/>
        <v>2.5863139939052076</v>
      </c>
      <c r="AN60" s="27">
        <f t="shared" si="17"/>
        <v>2.5489569522055433</v>
      </c>
      <c r="AO60" s="27">
        <f t="shared" si="18"/>
        <v>2.1534394170934945</v>
      </c>
      <c r="AP60" s="23"/>
      <c r="AQ60" s="23"/>
      <c r="AR60" s="57"/>
      <c r="AS60" s="58"/>
      <c r="AT60" s="58"/>
      <c r="AU60" s="58"/>
      <c r="AV60" s="58"/>
      <c r="AW60" s="58"/>
      <c r="AX60" s="58"/>
      <c r="AY60" s="58"/>
      <c r="AZ60" s="58"/>
      <c r="BA60" s="58"/>
      <c r="BB60" s="58"/>
      <c r="BC60" s="58"/>
      <c r="BD60" s="58"/>
      <c r="BE60" s="58"/>
      <c r="BF60" s="58"/>
      <c r="BG60" s="58"/>
      <c r="BH60" s="58"/>
      <c r="BI60" s="58"/>
      <c r="BJ60" s="58"/>
      <c r="BK60" s="58"/>
      <c r="BM60" s="57"/>
      <c r="BN60" s="58"/>
      <c r="BO60" s="58"/>
      <c r="BP60" s="58"/>
      <c r="BQ60" s="58"/>
      <c r="BR60" s="58"/>
      <c r="BS60" s="58"/>
      <c r="BT60" s="58"/>
      <c r="BU60" s="58"/>
      <c r="BV60" s="58"/>
      <c r="BW60" s="58"/>
      <c r="BX60" s="58"/>
      <c r="BY60" s="58"/>
      <c r="BZ60" s="58"/>
      <c r="CA60" s="58"/>
      <c r="CB60" s="58"/>
      <c r="CC60" s="58"/>
      <c r="CD60" s="58"/>
      <c r="CE60" s="58"/>
      <c r="CF60" s="58"/>
    </row>
    <row r="61" spans="1:84" s="59" customFormat="1" ht="15" x14ac:dyDescent="0.3">
      <c r="A61" s="40">
        <v>42856</v>
      </c>
      <c r="B61" s="27">
        <v>107.45851668772299</v>
      </c>
      <c r="C61" s="27">
        <v>178.17967183016171</v>
      </c>
      <c r="D61" s="27">
        <v>112.76699994391163</v>
      </c>
      <c r="E61" s="27">
        <v>107.68094527241242</v>
      </c>
      <c r="F61" s="27">
        <v>111.51680131850293</v>
      </c>
      <c r="G61" s="27">
        <v>110.71108042035551</v>
      </c>
      <c r="H61" s="27">
        <v>114.44177709077161</v>
      </c>
      <c r="I61" s="27">
        <v>119.15461122967753</v>
      </c>
      <c r="J61" s="27">
        <v>114.55107026360727</v>
      </c>
      <c r="K61" s="27">
        <v>123.82785706627602</v>
      </c>
      <c r="L61" s="27">
        <v>115.89878861245606</v>
      </c>
      <c r="M61" s="27">
        <v>110.78483353441813</v>
      </c>
      <c r="N61" s="27">
        <v>112.21385432733744</v>
      </c>
      <c r="O61" s="27">
        <v>113.03537758051749</v>
      </c>
      <c r="P61" s="27">
        <v>102.78029285626633</v>
      </c>
      <c r="Q61" s="27">
        <v>132.56386750671635</v>
      </c>
      <c r="R61" s="27">
        <v>118.16651487889808</v>
      </c>
      <c r="S61" s="27">
        <v>116.26144981789288</v>
      </c>
      <c r="T61" s="27">
        <v>113.7186617524272</v>
      </c>
      <c r="U61" s="23"/>
      <c r="V61" s="40">
        <v>42856</v>
      </c>
      <c r="W61" s="27">
        <f t="shared" si="0"/>
        <v>2.4660810832008622</v>
      </c>
      <c r="X61" s="27">
        <f t="shared" si="1"/>
        <v>43.540278594323894</v>
      </c>
      <c r="Y61" s="27">
        <f t="shared" si="2"/>
        <v>-1.164982466917337</v>
      </c>
      <c r="Z61" s="27">
        <f t="shared" si="3"/>
        <v>-1.0906783754956848</v>
      </c>
      <c r="AA61" s="27">
        <f t="shared" si="4"/>
        <v>2.5150913418058707</v>
      </c>
      <c r="AB61" s="27">
        <f t="shared" si="5"/>
        <v>0.68014013879556501</v>
      </c>
      <c r="AC61" s="27">
        <f t="shared" si="6"/>
        <v>0.83381265170037011</v>
      </c>
      <c r="AD61" s="27">
        <f t="shared" si="7"/>
        <v>2.4664182316430896</v>
      </c>
      <c r="AE61" s="27">
        <f t="shared" si="8"/>
        <v>2.1667461102982344</v>
      </c>
      <c r="AF61" s="27">
        <f t="shared" si="9"/>
        <v>6.2011260044488239</v>
      </c>
      <c r="AG61" s="27">
        <f t="shared" si="10"/>
        <v>3.390391276619269</v>
      </c>
      <c r="AH61" s="27">
        <f t="shared" si="11"/>
        <v>4.9619620627266983</v>
      </c>
      <c r="AI61" s="27">
        <f t="shared" si="12"/>
        <v>1.7424804071278714</v>
      </c>
      <c r="AJ61" s="27">
        <f t="shared" si="13"/>
        <v>3.2228771554102593</v>
      </c>
      <c r="AK61" s="27">
        <f t="shared" si="14"/>
        <v>1.8971187107025287</v>
      </c>
      <c r="AL61" s="27">
        <f t="shared" si="15"/>
        <v>11.395308967978863</v>
      </c>
      <c r="AM61" s="27">
        <f t="shared" si="16"/>
        <v>4.1569793221636786</v>
      </c>
      <c r="AN61" s="27">
        <f t="shared" si="17"/>
        <v>2.3401967112233848</v>
      </c>
      <c r="AO61" s="27">
        <f t="shared" si="18"/>
        <v>2.3427090063651264</v>
      </c>
      <c r="AP61" s="23"/>
      <c r="AQ61" s="23"/>
      <c r="AR61" s="57"/>
      <c r="AS61" s="58"/>
      <c r="AT61" s="58"/>
      <c r="AU61" s="58"/>
      <c r="AV61" s="58"/>
      <c r="AW61" s="58"/>
      <c r="AX61" s="58"/>
      <c r="AY61" s="58"/>
      <c r="AZ61" s="58"/>
      <c r="BA61" s="58"/>
      <c r="BB61" s="58"/>
      <c r="BC61" s="58"/>
      <c r="BD61" s="58"/>
      <c r="BE61" s="58"/>
      <c r="BF61" s="58"/>
      <c r="BG61" s="58"/>
      <c r="BH61" s="58"/>
      <c r="BI61" s="58"/>
      <c r="BJ61" s="58"/>
      <c r="BK61" s="58"/>
      <c r="BM61" s="57"/>
      <c r="BN61" s="58"/>
      <c r="BO61" s="58"/>
      <c r="BP61" s="58"/>
      <c r="BQ61" s="58"/>
      <c r="BR61" s="58"/>
      <c r="BS61" s="58"/>
      <c r="BT61" s="58"/>
      <c r="BU61" s="58"/>
      <c r="BV61" s="58"/>
      <c r="BW61" s="58"/>
      <c r="BX61" s="58"/>
      <c r="BY61" s="58"/>
      <c r="BZ61" s="58"/>
      <c r="CA61" s="58"/>
      <c r="CB61" s="58"/>
      <c r="CC61" s="58"/>
      <c r="CD61" s="58"/>
      <c r="CE61" s="58"/>
      <c r="CF61" s="58"/>
    </row>
    <row r="62" spans="1:84" s="59" customFormat="1" ht="15" x14ac:dyDescent="0.3">
      <c r="A62" s="40">
        <v>42887</v>
      </c>
      <c r="B62" s="27">
        <v>103.43410464805409</v>
      </c>
      <c r="C62" s="27">
        <v>83.010528316349664</v>
      </c>
      <c r="D62" s="27">
        <v>110.39289876458453</v>
      </c>
      <c r="E62" s="27">
        <v>117.00357698553965</v>
      </c>
      <c r="F62" s="27">
        <v>107.86108835526503</v>
      </c>
      <c r="G62" s="27">
        <v>109.83698081608452</v>
      </c>
      <c r="H62" s="27">
        <v>112.10202793531062</v>
      </c>
      <c r="I62" s="27">
        <v>120.38726374222296</v>
      </c>
      <c r="J62" s="27">
        <v>115.06465857819303</v>
      </c>
      <c r="K62" s="27">
        <v>123.7911077729226</v>
      </c>
      <c r="L62" s="27">
        <v>116.0455396817671</v>
      </c>
      <c r="M62" s="27">
        <v>106.15217884568388</v>
      </c>
      <c r="N62" s="27">
        <v>108.65316317494627</v>
      </c>
      <c r="O62" s="27">
        <v>113.30433108642661</v>
      </c>
      <c r="P62" s="27">
        <v>102.80841072285445</v>
      </c>
      <c r="Q62" s="27">
        <v>126.07284099117869</v>
      </c>
      <c r="R62" s="27">
        <v>116.35651831339862</v>
      </c>
      <c r="S62" s="27">
        <v>116.16480413271674</v>
      </c>
      <c r="T62" s="27">
        <v>111.62240607060285</v>
      </c>
      <c r="U62" s="23"/>
      <c r="V62" s="40">
        <v>42887</v>
      </c>
      <c r="W62" s="27">
        <f t="shared" si="0"/>
        <v>3.9169170095542967</v>
      </c>
      <c r="X62" s="27">
        <f t="shared" si="1"/>
        <v>-48.587184194250376</v>
      </c>
      <c r="Y62" s="27">
        <f t="shared" si="2"/>
        <v>4.6967501470635256</v>
      </c>
      <c r="Z62" s="27">
        <f t="shared" si="3"/>
        <v>13.478965664420485</v>
      </c>
      <c r="AA62" s="27">
        <f t="shared" si="4"/>
        <v>3.9736650061004326</v>
      </c>
      <c r="AB62" s="27">
        <f t="shared" si="5"/>
        <v>1.7832629641460187</v>
      </c>
      <c r="AC62" s="27">
        <f t="shared" si="6"/>
        <v>2.8848816514511952</v>
      </c>
      <c r="AD62" s="27">
        <f t="shared" si="7"/>
        <v>7.7408756060051616</v>
      </c>
      <c r="AE62" s="27">
        <f t="shared" si="8"/>
        <v>4.4336770126283369</v>
      </c>
      <c r="AF62" s="27">
        <f t="shared" si="9"/>
        <v>-0.12615204352333365</v>
      </c>
      <c r="AG62" s="27">
        <f t="shared" si="10"/>
        <v>3.6388267192965884</v>
      </c>
      <c r="AH62" s="27">
        <f t="shared" si="11"/>
        <v>5.456777641517661</v>
      </c>
      <c r="AI62" s="27">
        <f t="shared" si="12"/>
        <v>3.5021792186097827</v>
      </c>
      <c r="AJ62" s="27">
        <f t="shared" si="13"/>
        <v>3.286378271602473</v>
      </c>
      <c r="AK62" s="27">
        <f t="shared" si="14"/>
        <v>1.6287139302513935</v>
      </c>
      <c r="AL62" s="27">
        <f t="shared" si="15"/>
        <v>2.4713584056536035</v>
      </c>
      <c r="AM62" s="27">
        <f t="shared" si="16"/>
        <v>2.3871803576642492</v>
      </c>
      <c r="AN62" s="27">
        <f t="shared" si="17"/>
        <v>4.8308104319834371</v>
      </c>
      <c r="AO62" s="27">
        <f t="shared" si="18"/>
        <v>2.9806292355691397</v>
      </c>
      <c r="AP62" s="23"/>
      <c r="AQ62" s="23"/>
      <c r="AR62" s="57"/>
      <c r="AS62" s="58"/>
      <c r="AT62" s="58"/>
      <c r="AU62" s="58"/>
      <c r="AV62" s="58"/>
      <c r="AW62" s="58"/>
      <c r="AX62" s="58"/>
      <c r="AY62" s="58"/>
      <c r="AZ62" s="58"/>
      <c r="BA62" s="58"/>
      <c r="BB62" s="58"/>
      <c r="BC62" s="58"/>
      <c r="BD62" s="58"/>
      <c r="BE62" s="58"/>
      <c r="BF62" s="58"/>
      <c r="BG62" s="58"/>
      <c r="BH62" s="58"/>
      <c r="BI62" s="58"/>
      <c r="BJ62" s="58"/>
      <c r="BK62" s="58"/>
      <c r="BM62" s="57"/>
      <c r="BN62" s="58"/>
      <c r="BO62" s="58"/>
      <c r="BP62" s="58"/>
      <c r="BQ62" s="58"/>
      <c r="BR62" s="58"/>
      <c r="BS62" s="58"/>
      <c r="BT62" s="58"/>
      <c r="BU62" s="58"/>
      <c r="BV62" s="58"/>
      <c r="BW62" s="58"/>
      <c r="BX62" s="58"/>
      <c r="BY62" s="58"/>
      <c r="BZ62" s="58"/>
      <c r="CA62" s="58"/>
      <c r="CB62" s="58"/>
      <c r="CC62" s="58"/>
      <c r="CD62" s="58"/>
      <c r="CE62" s="58"/>
      <c r="CF62" s="58"/>
    </row>
    <row r="63" spans="1:84" s="59" customFormat="1" ht="15" x14ac:dyDescent="0.3">
      <c r="A63" s="40">
        <v>42917</v>
      </c>
      <c r="B63" s="27">
        <v>103.49380821001483</v>
      </c>
      <c r="C63" s="27">
        <v>60.7669336480974</v>
      </c>
      <c r="D63" s="27">
        <v>113.33764869493896</v>
      </c>
      <c r="E63" s="27">
        <v>118.33513868918675</v>
      </c>
      <c r="F63" s="27">
        <v>115.82348109340555</v>
      </c>
      <c r="G63" s="27">
        <v>111.54973791462848</v>
      </c>
      <c r="H63" s="27">
        <v>111.43487683488665</v>
      </c>
      <c r="I63" s="27">
        <v>131.41734983125679</v>
      </c>
      <c r="J63" s="27">
        <v>117.32553353377359</v>
      </c>
      <c r="K63" s="27">
        <v>125.84667165171217</v>
      </c>
      <c r="L63" s="27">
        <v>116.78789197119212</v>
      </c>
      <c r="M63" s="27">
        <v>110.40618579064589</v>
      </c>
      <c r="N63" s="27">
        <v>107.56807707796652</v>
      </c>
      <c r="O63" s="27">
        <v>113.93655804488782</v>
      </c>
      <c r="P63" s="27">
        <v>111.91962450050283</v>
      </c>
      <c r="Q63" s="27">
        <v>128.73787579844168</v>
      </c>
      <c r="R63" s="27">
        <v>116.00179190063223</v>
      </c>
      <c r="S63" s="27">
        <v>117.33663728044607</v>
      </c>
      <c r="T63" s="27">
        <v>113.80413003600486</v>
      </c>
      <c r="U63" s="23"/>
      <c r="V63" s="40">
        <v>42917</v>
      </c>
      <c r="W63" s="27">
        <f t="shared" si="0"/>
        <v>4.3842816718348701</v>
      </c>
      <c r="X63" s="27">
        <f t="shared" si="1"/>
        <v>-51.250307117475572</v>
      </c>
      <c r="Y63" s="27">
        <f t="shared" si="2"/>
        <v>4.4511882429568317</v>
      </c>
      <c r="Z63" s="27">
        <f t="shared" si="3"/>
        <v>12.067245221239546</v>
      </c>
      <c r="AA63" s="27">
        <f t="shared" si="4"/>
        <v>8.8566523962482648</v>
      </c>
      <c r="AB63" s="27">
        <f t="shared" si="5"/>
        <v>3.3873606662083944</v>
      </c>
      <c r="AC63" s="27">
        <f t="shared" si="6"/>
        <v>3.066057016475483</v>
      </c>
      <c r="AD63" s="27">
        <f t="shared" si="7"/>
        <v>4.4753685869433895</v>
      </c>
      <c r="AE63" s="27">
        <f t="shared" si="8"/>
        <v>8.0917727845995842</v>
      </c>
      <c r="AF63" s="27">
        <f t="shared" si="9"/>
        <v>7.7310784469766247</v>
      </c>
      <c r="AG63" s="27">
        <f t="shared" si="10"/>
        <v>3.9959575622528547</v>
      </c>
      <c r="AH63" s="27">
        <f t="shared" si="11"/>
        <v>5.2360089339259446</v>
      </c>
      <c r="AI63" s="27">
        <f t="shared" si="12"/>
        <v>3.0509989210075474</v>
      </c>
      <c r="AJ63" s="27">
        <f t="shared" si="13"/>
        <v>3.9549071168721355</v>
      </c>
      <c r="AK63" s="27">
        <f t="shared" si="14"/>
        <v>1.4239690804647864</v>
      </c>
      <c r="AL63" s="27">
        <f t="shared" si="15"/>
        <v>-1.810044658921683</v>
      </c>
      <c r="AM63" s="27">
        <f t="shared" si="16"/>
        <v>3.8229096698515974</v>
      </c>
      <c r="AN63" s="27">
        <f t="shared" si="17"/>
        <v>6.508534217957191</v>
      </c>
      <c r="AO63" s="27">
        <f t="shared" si="18"/>
        <v>4.0743716633971729</v>
      </c>
      <c r="AP63" s="23"/>
      <c r="AQ63" s="23"/>
      <c r="AR63" s="57"/>
      <c r="AS63" s="58"/>
      <c r="AT63" s="58"/>
      <c r="AU63" s="58"/>
      <c r="AV63" s="58"/>
      <c r="AW63" s="58"/>
      <c r="AX63" s="58"/>
      <c r="AY63" s="58"/>
      <c r="AZ63" s="58"/>
      <c r="BA63" s="58"/>
      <c r="BB63" s="58"/>
      <c r="BC63" s="58"/>
      <c r="BD63" s="58"/>
      <c r="BE63" s="58"/>
      <c r="BF63" s="58"/>
      <c r="BG63" s="58"/>
      <c r="BH63" s="58"/>
      <c r="BI63" s="58"/>
      <c r="BJ63" s="58"/>
      <c r="BK63" s="58"/>
      <c r="BM63" s="57"/>
      <c r="BN63" s="58"/>
      <c r="BO63" s="58"/>
      <c r="BP63" s="58"/>
      <c r="BQ63" s="58"/>
      <c r="BR63" s="58"/>
      <c r="BS63" s="58"/>
      <c r="BT63" s="58"/>
      <c r="BU63" s="58"/>
      <c r="BV63" s="58"/>
      <c r="BW63" s="58"/>
      <c r="BX63" s="58"/>
      <c r="BY63" s="58"/>
      <c r="BZ63" s="58"/>
      <c r="CA63" s="58"/>
      <c r="CB63" s="58"/>
      <c r="CC63" s="58"/>
      <c r="CD63" s="58"/>
      <c r="CE63" s="58"/>
      <c r="CF63" s="58"/>
    </row>
    <row r="64" spans="1:84" s="59" customFormat="1" ht="15" x14ac:dyDescent="0.3">
      <c r="A64" s="40">
        <v>42948</v>
      </c>
      <c r="B64" s="27">
        <v>106.77103848117957</v>
      </c>
      <c r="C64" s="27">
        <v>65.144343465752399</v>
      </c>
      <c r="D64" s="27">
        <v>109.43211012414245</v>
      </c>
      <c r="E64" s="27">
        <v>118.88047471970174</v>
      </c>
      <c r="F64" s="27">
        <v>121.78781686082175</v>
      </c>
      <c r="G64" s="27">
        <v>113.92916529065563</v>
      </c>
      <c r="H64" s="27">
        <v>113.23297826343088</v>
      </c>
      <c r="I64" s="27">
        <v>120.00634914010712</v>
      </c>
      <c r="J64" s="27">
        <v>115.4937245584244</v>
      </c>
      <c r="K64" s="27">
        <v>122.52119228174746</v>
      </c>
      <c r="L64" s="27">
        <v>117.18757233988883</v>
      </c>
      <c r="M64" s="27">
        <v>108.21355516842701</v>
      </c>
      <c r="N64" s="27">
        <v>106.48809413416922</v>
      </c>
      <c r="O64" s="27">
        <v>114.0247506450941</v>
      </c>
      <c r="P64" s="27">
        <v>112.56049510903551</v>
      </c>
      <c r="Q64" s="27">
        <v>130.64211408264998</v>
      </c>
      <c r="R64" s="27">
        <v>115.7578827545294</v>
      </c>
      <c r="S64" s="27">
        <v>117.18079445129615</v>
      </c>
      <c r="T64" s="27">
        <v>113.92334766564701</v>
      </c>
      <c r="U64" s="23"/>
      <c r="V64" s="40">
        <v>42948</v>
      </c>
      <c r="W64" s="27">
        <f t="shared" si="0"/>
        <v>2.2978872689532324</v>
      </c>
      <c r="X64" s="27">
        <f t="shared" si="1"/>
        <v>-57.060650481006981</v>
      </c>
      <c r="Y64" s="27">
        <f t="shared" si="2"/>
        <v>3.0532516408776615</v>
      </c>
      <c r="Z64" s="27">
        <f t="shared" si="3"/>
        <v>8.8835551063523894</v>
      </c>
      <c r="AA64" s="27">
        <f t="shared" si="4"/>
        <v>10.106545379953104</v>
      </c>
      <c r="AB64" s="27">
        <f t="shared" si="5"/>
        <v>3.6014279993643328</v>
      </c>
      <c r="AC64" s="27">
        <f t="shared" si="6"/>
        <v>1.8676675806705845</v>
      </c>
      <c r="AD64" s="27">
        <f t="shared" si="7"/>
        <v>5.7425834933490449</v>
      </c>
      <c r="AE64" s="27">
        <f t="shared" si="8"/>
        <v>5.2646449791062651</v>
      </c>
      <c r="AF64" s="27">
        <f t="shared" si="9"/>
        <v>6.7164654161850308</v>
      </c>
      <c r="AG64" s="27">
        <f t="shared" si="10"/>
        <v>3.9677324436725172</v>
      </c>
      <c r="AH64" s="27">
        <f t="shared" si="11"/>
        <v>4.0001449650627166</v>
      </c>
      <c r="AI64" s="27">
        <f t="shared" si="12"/>
        <v>2.7826419722244253</v>
      </c>
      <c r="AJ64" s="27">
        <f t="shared" si="13"/>
        <v>4.1398454569978611</v>
      </c>
      <c r="AK64" s="27">
        <f t="shared" si="14"/>
        <v>1.4580423992037339</v>
      </c>
      <c r="AL64" s="27">
        <f t="shared" si="15"/>
        <v>1.0764746515936139</v>
      </c>
      <c r="AM64" s="27">
        <f t="shared" si="16"/>
        <v>0.46005916818181447</v>
      </c>
      <c r="AN64" s="27">
        <f t="shared" si="17"/>
        <v>4.3737573096861269</v>
      </c>
      <c r="AO64" s="27">
        <f t="shared" si="18"/>
        <v>3.1789777703773723</v>
      </c>
      <c r="AP64" s="23"/>
      <c r="AQ64" s="23"/>
      <c r="AR64" s="57"/>
      <c r="AS64" s="58"/>
      <c r="AT64" s="58"/>
      <c r="AU64" s="58"/>
      <c r="AV64" s="58"/>
      <c r="AW64" s="58"/>
      <c r="AX64" s="58"/>
      <c r="AY64" s="58"/>
      <c r="AZ64" s="58"/>
      <c r="BA64" s="58"/>
      <c r="BB64" s="58"/>
      <c r="BC64" s="58"/>
      <c r="BD64" s="58"/>
      <c r="BE64" s="58"/>
      <c r="BF64" s="58"/>
      <c r="BG64" s="58"/>
      <c r="BH64" s="58"/>
      <c r="BI64" s="58"/>
      <c r="BJ64" s="58"/>
      <c r="BK64" s="58"/>
      <c r="BM64" s="57"/>
      <c r="BN64" s="58"/>
      <c r="BO64" s="58"/>
      <c r="BP64" s="58"/>
      <c r="BQ64" s="58"/>
      <c r="BR64" s="58"/>
      <c r="BS64" s="58"/>
      <c r="BT64" s="58"/>
      <c r="BU64" s="58"/>
      <c r="BV64" s="58"/>
      <c r="BW64" s="58"/>
      <c r="BX64" s="58"/>
      <c r="BY64" s="58"/>
      <c r="BZ64" s="58"/>
      <c r="CA64" s="58"/>
      <c r="CB64" s="58"/>
      <c r="CC64" s="58"/>
      <c r="CD64" s="58"/>
      <c r="CE64" s="58"/>
      <c r="CF64" s="58"/>
    </row>
    <row r="65" spans="1:84" s="59" customFormat="1" ht="15" x14ac:dyDescent="0.3">
      <c r="A65" s="40">
        <v>42979</v>
      </c>
      <c r="B65" s="27">
        <v>103.90853725502765</v>
      </c>
      <c r="C65" s="27">
        <v>63.582847210892503</v>
      </c>
      <c r="D65" s="27">
        <v>106.44881010767213</v>
      </c>
      <c r="E65" s="27">
        <v>117.14880156902163</v>
      </c>
      <c r="F65" s="27">
        <v>114.86969150813781</v>
      </c>
      <c r="G65" s="27">
        <v>114.91230131502752</v>
      </c>
      <c r="H65" s="27">
        <v>112.23579334257019</v>
      </c>
      <c r="I65" s="27">
        <v>115.3644045085496</v>
      </c>
      <c r="J65" s="27">
        <v>111.74068302097501</v>
      </c>
      <c r="K65" s="27">
        <v>126.43684139275776</v>
      </c>
      <c r="L65" s="27">
        <v>117.23886437715733</v>
      </c>
      <c r="M65" s="27">
        <v>103.63810466329673</v>
      </c>
      <c r="N65" s="27">
        <v>109.32687861067983</v>
      </c>
      <c r="O65" s="27">
        <v>113.54991381135927</v>
      </c>
      <c r="P65" s="27">
        <v>104.68847519275296</v>
      </c>
      <c r="Q65" s="27">
        <v>125.78649184346652</v>
      </c>
      <c r="R65" s="27">
        <v>111.53056652501547</v>
      </c>
      <c r="S65" s="27">
        <v>116.75126074815169</v>
      </c>
      <c r="T65" s="27">
        <v>112.07312361084647</v>
      </c>
      <c r="U65" s="23"/>
      <c r="V65" s="40">
        <v>42979</v>
      </c>
      <c r="W65" s="27">
        <f t="shared" si="0"/>
        <v>3.7264591610748568</v>
      </c>
      <c r="X65" s="27">
        <f t="shared" si="1"/>
        <v>-49.729820000206523</v>
      </c>
      <c r="Y65" s="27">
        <f t="shared" si="2"/>
        <v>3.2104336046785846</v>
      </c>
      <c r="Z65" s="27">
        <f t="shared" si="3"/>
        <v>0.64922394682176332</v>
      </c>
      <c r="AA65" s="27">
        <f t="shared" si="4"/>
        <v>7.5167110597078874</v>
      </c>
      <c r="AB65" s="27">
        <f t="shared" si="5"/>
        <v>3.1636756733084184</v>
      </c>
      <c r="AC65" s="27">
        <f t="shared" si="6"/>
        <v>-0.51421320411628813</v>
      </c>
      <c r="AD65" s="27">
        <f t="shared" si="7"/>
        <v>2.7038257433996193</v>
      </c>
      <c r="AE65" s="27">
        <f t="shared" si="8"/>
        <v>-1.4394587785355526</v>
      </c>
      <c r="AF65" s="27">
        <f t="shared" si="9"/>
        <v>-3.8131258362922011</v>
      </c>
      <c r="AG65" s="27">
        <f t="shared" si="10"/>
        <v>3.7810132316113254</v>
      </c>
      <c r="AH65" s="27">
        <f t="shared" si="11"/>
        <v>3.0133272264188236</v>
      </c>
      <c r="AI65" s="27">
        <f t="shared" si="12"/>
        <v>2.8633884283735966</v>
      </c>
      <c r="AJ65" s="27">
        <f t="shared" si="13"/>
        <v>2.8260912903394626</v>
      </c>
      <c r="AK65" s="27">
        <f t="shared" si="14"/>
        <v>0.54475343735272475</v>
      </c>
      <c r="AL65" s="27">
        <f t="shared" si="15"/>
        <v>2.8455357727719104</v>
      </c>
      <c r="AM65" s="27">
        <f t="shared" si="16"/>
        <v>1.5321598710379192</v>
      </c>
      <c r="AN65" s="27">
        <f t="shared" si="17"/>
        <v>2.1139681262806818</v>
      </c>
      <c r="AO65" s="27">
        <f t="shared" si="18"/>
        <v>2.070639458803484</v>
      </c>
      <c r="AP65" s="23"/>
      <c r="AQ65" s="23"/>
      <c r="AR65" s="57"/>
      <c r="AS65" s="58"/>
      <c r="AT65" s="58"/>
      <c r="AU65" s="58"/>
      <c r="AV65" s="58"/>
      <c r="AW65" s="58"/>
      <c r="AX65" s="58"/>
      <c r="AY65" s="58"/>
      <c r="AZ65" s="58"/>
      <c r="BA65" s="58"/>
      <c r="BB65" s="58"/>
      <c r="BC65" s="58"/>
      <c r="BD65" s="58"/>
      <c r="BE65" s="58"/>
      <c r="BF65" s="58"/>
      <c r="BG65" s="58"/>
      <c r="BH65" s="58"/>
      <c r="BI65" s="58"/>
      <c r="BJ65" s="58"/>
      <c r="BK65" s="58"/>
      <c r="BM65" s="57"/>
      <c r="BN65" s="58"/>
      <c r="BO65" s="58"/>
      <c r="BP65" s="58"/>
      <c r="BQ65" s="58"/>
      <c r="BR65" s="58"/>
      <c r="BS65" s="58"/>
      <c r="BT65" s="58"/>
      <c r="BU65" s="58"/>
      <c r="BV65" s="58"/>
      <c r="BW65" s="58"/>
      <c r="BX65" s="58"/>
      <c r="BY65" s="58"/>
      <c r="BZ65" s="58"/>
      <c r="CA65" s="58"/>
      <c r="CB65" s="58"/>
      <c r="CC65" s="58"/>
      <c r="CD65" s="58"/>
      <c r="CE65" s="58"/>
      <c r="CF65" s="58"/>
    </row>
    <row r="66" spans="1:84" s="59" customFormat="1" ht="15" x14ac:dyDescent="0.3">
      <c r="A66" s="40">
        <v>43009</v>
      </c>
      <c r="B66" s="27">
        <v>101.75696372723533</v>
      </c>
      <c r="C66" s="27">
        <v>62.671247497673875</v>
      </c>
      <c r="D66" s="27">
        <v>109.27741870428943</v>
      </c>
      <c r="E66" s="27">
        <v>124.00354018562717</v>
      </c>
      <c r="F66" s="27">
        <v>114.61654721438262</v>
      </c>
      <c r="G66" s="27">
        <v>117.03549070091385</v>
      </c>
      <c r="H66" s="27">
        <v>115.65313338857582</v>
      </c>
      <c r="I66" s="27">
        <v>125.03576823610166</v>
      </c>
      <c r="J66" s="27">
        <v>120.04090286172691</v>
      </c>
      <c r="K66" s="27">
        <v>125.69943189025511</v>
      </c>
      <c r="L66" s="27">
        <v>118.58369767902525</v>
      </c>
      <c r="M66" s="27">
        <v>113.94452532855094</v>
      </c>
      <c r="N66" s="27">
        <v>115.24498502754345</v>
      </c>
      <c r="O66" s="27">
        <v>113.07171186382304</v>
      </c>
      <c r="P66" s="27">
        <v>89.670281590658135</v>
      </c>
      <c r="Q66" s="27">
        <v>128.65492174588715</v>
      </c>
      <c r="R66" s="27">
        <v>115.6001491786698</v>
      </c>
      <c r="S66" s="27">
        <v>119.15437554296089</v>
      </c>
      <c r="T66" s="27">
        <v>113.70161261288138</v>
      </c>
      <c r="U66" s="23"/>
      <c r="V66" s="40">
        <v>43009</v>
      </c>
      <c r="W66" s="27">
        <f t="shared" si="0"/>
        <v>4.3692551024635122</v>
      </c>
      <c r="X66" s="27">
        <f t="shared" si="1"/>
        <v>-46.795651818963393</v>
      </c>
      <c r="Y66" s="27">
        <f t="shared" si="2"/>
        <v>2.6505819280524321</v>
      </c>
      <c r="Z66" s="27">
        <f t="shared" si="3"/>
        <v>11.912867078689061</v>
      </c>
      <c r="AA66" s="27">
        <f t="shared" si="4"/>
        <v>-2.4991591406299989</v>
      </c>
      <c r="AB66" s="27">
        <f t="shared" si="5"/>
        <v>3.4422596116860262</v>
      </c>
      <c r="AC66" s="27">
        <f t="shared" si="6"/>
        <v>0.71576692865014024</v>
      </c>
      <c r="AD66" s="27">
        <f t="shared" si="7"/>
        <v>0.28728321818920222</v>
      </c>
      <c r="AE66" s="27">
        <f t="shared" si="8"/>
        <v>10.002078407257443</v>
      </c>
      <c r="AF66" s="27">
        <f t="shared" si="9"/>
        <v>4.1288123468324187</v>
      </c>
      <c r="AG66" s="27">
        <f t="shared" si="10"/>
        <v>3.8377973157261493</v>
      </c>
      <c r="AH66" s="27">
        <f t="shared" si="11"/>
        <v>5.008695625225883</v>
      </c>
      <c r="AI66" s="27">
        <f t="shared" si="12"/>
        <v>3.0969717062711624</v>
      </c>
      <c r="AJ66" s="27">
        <f t="shared" si="13"/>
        <v>2.0765710845705172</v>
      </c>
      <c r="AK66" s="27">
        <f t="shared" si="14"/>
        <v>-0.51256231429634624</v>
      </c>
      <c r="AL66" s="27">
        <f t="shared" si="15"/>
        <v>4.3836353434253112</v>
      </c>
      <c r="AM66" s="27">
        <f t="shared" si="16"/>
        <v>3.6973712998681521</v>
      </c>
      <c r="AN66" s="27">
        <f t="shared" si="17"/>
        <v>4.1522462358886969</v>
      </c>
      <c r="AO66" s="27">
        <f t="shared" si="18"/>
        <v>2.962690321811067</v>
      </c>
      <c r="AP66" s="23"/>
      <c r="AQ66" s="23"/>
      <c r="AR66" s="57"/>
      <c r="AS66" s="58"/>
      <c r="AT66" s="58"/>
      <c r="AU66" s="58"/>
      <c r="AV66" s="58"/>
      <c r="AW66" s="58"/>
      <c r="AX66" s="58"/>
      <c r="AY66" s="58"/>
      <c r="AZ66" s="58"/>
      <c r="BA66" s="58"/>
      <c r="BB66" s="58"/>
      <c r="BC66" s="58"/>
      <c r="BD66" s="58"/>
      <c r="BE66" s="58"/>
      <c r="BF66" s="58"/>
      <c r="BG66" s="58"/>
      <c r="BH66" s="58"/>
      <c r="BI66" s="58"/>
      <c r="BJ66" s="58"/>
      <c r="BK66" s="58"/>
      <c r="BM66" s="57"/>
      <c r="BN66" s="58"/>
      <c r="BO66" s="58"/>
      <c r="BP66" s="58"/>
      <c r="BQ66" s="58"/>
      <c r="BR66" s="58"/>
      <c r="BS66" s="58"/>
      <c r="BT66" s="58"/>
      <c r="BU66" s="58"/>
      <c r="BV66" s="58"/>
      <c r="BW66" s="58"/>
      <c r="BX66" s="58"/>
      <c r="BY66" s="58"/>
      <c r="BZ66" s="58"/>
      <c r="CA66" s="58"/>
      <c r="CB66" s="58"/>
      <c r="CC66" s="58"/>
      <c r="CD66" s="58"/>
      <c r="CE66" s="58"/>
      <c r="CF66" s="58"/>
    </row>
    <row r="67" spans="1:84" s="59" customFormat="1" ht="15" x14ac:dyDescent="0.3">
      <c r="A67" s="40">
        <v>43040</v>
      </c>
      <c r="B67" s="27">
        <v>109.70070720484742</v>
      </c>
      <c r="C67" s="27">
        <v>59.789541852581415</v>
      </c>
      <c r="D67" s="27">
        <v>118.5535249859645</v>
      </c>
      <c r="E67" s="27">
        <v>125.55779813809484</v>
      </c>
      <c r="F67" s="27">
        <v>118.65525934028086</v>
      </c>
      <c r="G67" s="27">
        <v>120.60363926254587</v>
      </c>
      <c r="H67" s="27">
        <v>118.55626877673205</v>
      </c>
      <c r="I67" s="27">
        <v>122.31691300892288</v>
      </c>
      <c r="J67" s="27">
        <v>115.37799125345749</v>
      </c>
      <c r="K67" s="27">
        <v>127.57772933825018</v>
      </c>
      <c r="L67" s="27">
        <v>119.14343029733824</v>
      </c>
      <c r="M67" s="27">
        <v>117.21346668951206</v>
      </c>
      <c r="N67" s="27">
        <v>123.39522949928396</v>
      </c>
      <c r="O67" s="27">
        <v>113.4376992705556</v>
      </c>
      <c r="P67" s="27">
        <v>86.98610504640321</v>
      </c>
      <c r="Q67" s="27">
        <v>125.02620378766059</v>
      </c>
      <c r="R67" s="27">
        <v>110.87669002135614</v>
      </c>
      <c r="S67" s="27">
        <v>124.37484753095261</v>
      </c>
      <c r="T67" s="27">
        <v>116.92286030251663</v>
      </c>
      <c r="U67" s="23"/>
      <c r="V67" s="40">
        <v>43040</v>
      </c>
      <c r="W67" s="27">
        <f t="shared" si="0"/>
        <v>2.0527938880678533</v>
      </c>
      <c r="X67" s="27">
        <f t="shared" si="1"/>
        <v>-55.580217204138279</v>
      </c>
      <c r="Y67" s="27">
        <f t="shared" si="2"/>
        <v>4.4918359251446986</v>
      </c>
      <c r="Z67" s="27">
        <f t="shared" si="3"/>
        <v>2.7172040168438087</v>
      </c>
      <c r="AA67" s="27">
        <f t="shared" si="4"/>
        <v>-4.5503943434003276</v>
      </c>
      <c r="AB67" s="27">
        <f t="shared" si="5"/>
        <v>2.6142473927571785</v>
      </c>
      <c r="AC67" s="27">
        <f t="shared" si="6"/>
        <v>-0.69336546694110268</v>
      </c>
      <c r="AD67" s="27">
        <f t="shared" si="7"/>
        <v>3.4796565784390765</v>
      </c>
      <c r="AE67" s="27">
        <f t="shared" si="8"/>
        <v>0.68115621364457013</v>
      </c>
      <c r="AF67" s="27">
        <f t="shared" si="9"/>
        <v>-3.4385509014784077</v>
      </c>
      <c r="AG67" s="27">
        <f t="shared" si="10"/>
        <v>3.6013732612296963</v>
      </c>
      <c r="AH67" s="27">
        <f t="shared" si="11"/>
        <v>2.8695466791500905</v>
      </c>
      <c r="AI67" s="27">
        <f t="shared" si="12"/>
        <v>6.8008911358685253</v>
      </c>
      <c r="AJ67" s="27">
        <f t="shared" si="13"/>
        <v>1.5281764558156397</v>
      </c>
      <c r="AK67" s="27">
        <f t="shared" si="14"/>
        <v>-0.77069224359330235</v>
      </c>
      <c r="AL67" s="27">
        <f t="shared" si="15"/>
        <v>2.683938874267497</v>
      </c>
      <c r="AM67" s="27">
        <f t="shared" si="16"/>
        <v>-1.2045441033716031</v>
      </c>
      <c r="AN67" s="27">
        <f t="shared" si="17"/>
        <v>6.5862715879587483</v>
      </c>
      <c r="AO67" s="27">
        <f t="shared" si="18"/>
        <v>1.6782828966721297</v>
      </c>
      <c r="AP67" s="23"/>
      <c r="AQ67" s="23"/>
      <c r="AR67" s="57"/>
      <c r="AS67" s="58"/>
      <c r="AT67" s="58"/>
      <c r="AU67" s="58"/>
      <c r="AV67" s="58"/>
      <c r="AW67" s="58"/>
      <c r="AX67" s="58"/>
      <c r="AY67" s="58"/>
      <c r="AZ67" s="58"/>
      <c r="BA67" s="58"/>
      <c r="BB67" s="58"/>
      <c r="BC67" s="58"/>
      <c r="BD67" s="58"/>
      <c r="BE67" s="58"/>
      <c r="BF67" s="58"/>
      <c r="BG67" s="58"/>
      <c r="BH67" s="58"/>
      <c r="BI67" s="58"/>
      <c r="BJ67" s="58"/>
      <c r="BK67" s="58"/>
      <c r="BM67" s="57"/>
      <c r="BN67" s="58"/>
      <c r="BO67" s="58"/>
      <c r="BP67" s="58"/>
      <c r="BQ67" s="58"/>
      <c r="BR67" s="58"/>
      <c r="BS67" s="58"/>
      <c r="BT67" s="58"/>
      <c r="BU67" s="58"/>
      <c r="BV67" s="58"/>
      <c r="BW67" s="58"/>
      <c r="BX67" s="58"/>
      <c r="BY67" s="58"/>
      <c r="BZ67" s="58"/>
      <c r="CA67" s="58"/>
      <c r="CB67" s="58"/>
      <c r="CC67" s="58"/>
      <c r="CD67" s="58"/>
      <c r="CE67" s="58"/>
      <c r="CF67" s="58"/>
    </row>
    <row r="68" spans="1:84" s="59" customFormat="1" ht="15" x14ac:dyDescent="0.3">
      <c r="A68" s="41">
        <v>43070</v>
      </c>
      <c r="B68" s="28">
        <v>114.78769129587199</v>
      </c>
      <c r="C68" s="28">
        <v>62.2013971205781</v>
      </c>
      <c r="D68" s="28">
        <v>120.88918012675869</v>
      </c>
      <c r="E68" s="28">
        <v>125.6927527406302</v>
      </c>
      <c r="F68" s="28">
        <v>114.61248442066639</v>
      </c>
      <c r="G68" s="28">
        <v>121.78878805135317</v>
      </c>
      <c r="H68" s="28">
        <v>125.19089932763669</v>
      </c>
      <c r="I68" s="28">
        <v>147.81631631439473</v>
      </c>
      <c r="J68" s="28">
        <v>150.72061439199842</v>
      </c>
      <c r="K68" s="28">
        <v>140.600593776452</v>
      </c>
      <c r="L68" s="28">
        <v>120.52051685843144</v>
      </c>
      <c r="M68" s="28">
        <v>128.5329945972083</v>
      </c>
      <c r="N68" s="28">
        <v>134.69812489339458</v>
      </c>
      <c r="O68" s="28">
        <v>116.04588395802966</v>
      </c>
      <c r="P68" s="28">
        <v>97.566800259166868</v>
      </c>
      <c r="Q68" s="28">
        <v>138.85835946211</v>
      </c>
      <c r="R68" s="28">
        <v>108.87928463812585</v>
      </c>
      <c r="S68" s="28">
        <v>129.24040040681214</v>
      </c>
      <c r="T68" s="28">
        <v>122.54171037868809</v>
      </c>
      <c r="U68" s="23"/>
      <c r="V68" s="41">
        <v>43070</v>
      </c>
      <c r="W68" s="28">
        <f t="shared" si="0"/>
        <v>1.6496539287292222</v>
      </c>
      <c r="X68" s="28">
        <f t="shared" si="1"/>
        <v>-60.887731564169258</v>
      </c>
      <c r="Y68" s="28">
        <f t="shared" si="2"/>
        <v>-0.50938372631773632</v>
      </c>
      <c r="Z68" s="28">
        <f t="shared" si="3"/>
        <v>2.7246654598058342</v>
      </c>
      <c r="AA68" s="28">
        <f t="shared" si="4"/>
        <v>-3.4894589440550732</v>
      </c>
      <c r="AB68" s="28">
        <f t="shared" si="5"/>
        <v>1.800567398836634</v>
      </c>
      <c r="AC68" s="28">
        <f t="shared" si="6"/>
        <v>-1.9603832067102758</v>
      </c>
      <c r="AD68" s="28">
        <f t="shared" si="7"/>
        <v>4.907848630503949</v>
      </c>
      <c r="AE68" s="28">
        <f t="shared" si="8"/>
        <v>9.1556710675152004</v>
      </c>
      <c r="AF68" s="28">
        <f t="shared" si="9"/>
        <v>8.6915404556310989</v>
      </c>
      <c r="AG68" s="28">
        <f t="shared" si="10"/>
        <v>3.3376708411466893</v>
      </c>
      <c r="AH68" s="28">
        <f t="shared" si="11"/>
        <v>0.102880101219327</v>
      </c>
      <c r="AI68" s="28">
        <f t="shared" si="12"/>
        <v>1.390129106432795</v>
      </c>
      <c r="AJ68" s="28">
        <f t="shared" si="13"/>
        <v>2.8506030446099402</v>
      </c>
      <c r="AK68" s="28">
        <f t="shared" si="14"/>
        <v>-0.11445290988739032</v>
      </c>
      <c r="AL68" s="28">
        <f t="shared" si="15"/>
        <v>11.914703981242056</v>
      </c>
      <c r="AM68" s="28">
        <f t="shared" si="16"/>
        <v>-0.36073571435069596</v>
      </c>
      <c r="AN68" s="28">
        <f t="shared" si="17"/>
        <v>7.4647655476780983</v>
      </c>
      <c r="AO68" s="28">
        <f t="shared" si="18"/>
        <v>1.5780041178026494</v>
      </c>
      <c r="AP68" s="23"/>
      <c r="AQ68" s="23"/>
      <c r="AR68" s="57"/>
      <c r="AS68" s="58"/>
      <c r="AT68" s="58"/>
      <c r="AU68" s="58"/>
      <c r="AV68" s="58"/>
      <c r="AW68" s="58"/>
      <c r="AX68" s="58"/>
      <c r="AY68" s="58"/>
      <c r="AZ68" s="58"/>
      <c r="BA68" s="58"/>
      <c r="BB68" s="58"/>
      <c r="BC68" s="58"/>
      <c r="BD68" s="58"/>
      <c r="BE68" s="58"/>
      <c r="BF68" s="58"/>
      <c r="BG68" s="58"/>
      <c r="BH68" s="58"/>
      <c r="BI68" s="58"/>
      <c r="BJ68" s="58"/>
      <c r="BK68" s="58"/>
      <c r="BM68" s="57"/>
      <c r="BN68" s="58"/>
      <c r="BO68" s="58"/>
      <c r="BP68" s="58"/>
      <c r="BQ68" s="58"/>
      <c r="BR68" s="58"/>
      <c r="BS68" s="58"/>
      <c r="BT68" s="58"/>
      <c r="BU68" s="58"/>
      <c r="BV68" s="58"/>
      <c r="BW68" s="58"/>
      <c r="BX68" s="58"/>
      <c r="BY68" s="58"/>
      <c r="BZ68" s="58"/>
      <c r="CA68" s="58"/>
      <c r="CB68" s="58"/>
      <c r="CC68" s="58"/>
      <c r="CD68" s="58"/>
      <c r="CE68" s="58"/>
      <c r="CF68" s="58"/>
    </row>
    <row r="69" spans="1:84" s="59" customFormat="1" ht="15" x14ac:dyDescent="0.3">
      <c r="A69" s="42">
        <v>43101</v>
      </c>
      <c r="B69" s="29">
        <v>116.89922297335528</v>
      </c>
      <c r="C69" s="29">
        <v>64.672303113230811</v>
      </c>
      <c r="D69" s="29">
        <v>118.87680466711143</v>
      </c>
      <c r="E69" s="29">
        <v>125.28175376505332</v>
      </c>
      <c r="F69" s="29">
        <v>103.08156256339731</v>
      </c>
      <c r="G69" s="29">
        <v>117.51939098920234</v>
      </c>
      <c r="H69" s="29">
        <v>117.01922651979105</v>
      </c>
      <c r="I69" s="29">
        <v>115.63963745626073</v>
      </c>
      <c r="J69" s="29">
        <v>113.12758796192402</v>
      </c>
      <c r="K69" s="29">
        <v>147.53143148182227</v>
      </c>
      <c r="L69" s="29">
        <v>118.80118795341382</v>
      </c>
      <c r="M69" s="29">
        <v>109.15810654382982</v>
      </c>
      <c r="N69" s="29">
        <v>116.19150857253045</v>
      </c>
      <c r="O69" s="29">
        <v>112.83928227285796</v>
      </c>
      <c r="P69" s="29">
        <v>109.07111032041992</v>
      </c>
      <c r="Q69" s="29">
        <v>128.41417500701985</v>
      </c>
      <c r="R69" s="29">
        <v>117.29183790508092</v>
      </c>
      <c r="S69" s="29">
        <v>126.4704910411526</v>
      </c>
      <c r="T69" s="29">
        <v>117.70860704763993</v>
      </c>
      <c r="U69" s="23"/>
      <c r="V69" s="42">
        <v>43101</v>
      </c>
      <c r="W69" s="29">
        <f t="shared" si="0"/>
        <v>1.489668624381224</v>
      </c>
      <c r="X69" s="29">
        <f t="shared" si="1"/>
        <v>-57.241057318151022</v>
      </c>
      <c r="Y69" s="29">
        <f t="shared" si="2"/>
        <v>2.5668456465240723</v>
      </c>
      <c r="Z69" s="29">
        <f t="shared" si="3"/>
        <v>7.1046140364332331</v>
      </c>
      <c r="AA69" s="29">
        <f t="shared" si="4"/>
        <v>-3.7826181982033944</v>
      </c>
      <c r="AB69" s="29">
        <f t="shared" si="5"/>
        <v>2.5333704473841294</v>
      </c>
      <c r="AC69" s="29">
        <f t="shared" si="6"/>
        <v>3.9608398176540049E-2</v>
      </c>
      <c r="AD69" s="29">
        <f t="shared" si="7"/>
        <v>2.7943639752195111</v>
      </c>
      <c r="AE69" s="29">
        <f t="shared" si="8"/>
        <v>-0.34875345577309247</v>
      </c>
      <c r="AF69" s="29">
        <f t="shared" si="9"/>
        <v>5.5497436849499877</v>
      </c>
      <c r="AG69" s="29">
        <f t="shared" si="10"/>
        <v>3.6342868438834728</v>
      </c>
      <c r="AH69" s="29">
        <f t="shared" si="11"/>
        <v>1.2222766121476667</v>
      </c>
      <c r="AI69" s="29">
        <f t="shared" si="12"/>
        <v>2.637524396111985</v>
      </c>
      <c r="AJ69" s="29">
        <f t="shared" si="13"/>
        <v>2.8167208925500802</v>
      </c>
      <c r="AK69" s="29">
        <f t="shared" si="14"/>
        <v>2.8777764749354589</v>
      </c>
      <c r="AL69" s="29">
        <f t="shared" si="15"/>
        <v>6.8468653059041316</v>
      </c>
      <c r="AM69" s="29">
        <f t="shared" si="16"/>
        <v>3.2742052496614065</v>
      </c>
      <c r="AN69" s="29">
        <f t="shared" si="17"/>
        <v>5.9129472635674176</v>
      </c>
      <c r="AO69" s="29">
        <f t="shared" si="18"/>
        <v>1.9790494340771403</v>
      </c>
      <c r="AP69" s="23"/>
      <c r="AQ69" s="23"/>
      <c r="AR69" s="57"/>
      <c r="AS69" s="58"/>
      <c r="AT69" s="58"/>
      <c r="AU69" s="58"/>
      <c r="AV69" s="58"/>
      <c r="AW69" s="58"/>
      <c r="AX69" s="58"/>
      <c r="AY69" s="58"/>
      <c r="AZ69" s="58"/>
      <c r="BA69" s="58"/>
      <c r="BB69" s="58"/>
      <c r="BC69" s="58"/>
      <c r="BD69" s="58"/>
      <c r="BE69" s="58"/>
      <c r="BF69" s="58"/>
      <c r="BG69" s="58"/>
      <c r="BH69" s="58"/>
      <c r="BI69" s="58"/>
      <c r="BJ69" s="58"/>
      <c r="BK69" s="58"/>
      <c r="BM69" s="57"/>
      <c r="BN69" s="58"/>
      <c r="BO69" s="58"/>
      <c r="BP69" s="58"/>
      <c r="BQ69" s="58"/>
      <c r="BR69" s="58"/>
      <c r="BS69" s="58"/>
      <c r="BT69" s="58"/>
      <c r="BU69" s="58"/>
      <c r="BV69" s="58"/>
      <c r="BW69" s="58"/>
      <c r="BX69" s="58"/>
      <c r="BY69" s="58"/>
      <c r="BZ69" s="58"/>
      <c r="CA69" s="58"/>
      <c r="CB69" s="58"/>
      <c r="CC69" s="58"/>
      <c r="CD69" s="58"/>
      <c r="CE69" s="58"/>
      <c r="CF69" s="58"/>
    </row>
    <row r="70" spans="1:84" s="59" customFormat="1" ht="15" x14ac:dyDescent="0.3">
      <c r="A70" s="43">
        <v>43132</v>
      </c>
      <c r="B70" s="31">
        <v>122.89776475484916</v>
      </c>
      <c r="C70" s="31">
        <v>63.579709197463153</v>
      </c>
      <c r="D70" s="31">
        <v>118.2008424254394</v>
      </c>
      <c r="E70" s="31">
        <v>123.60665138465797</v>
      </c>
      <c r="F70" s="31">
        <v>108.93670456151857</v>
      </c>
      <c r="G70" s="31">
        <v>114.018837628527</v>
      </c>
      <c r="H70" s="31">
        <v>116.91186415537194</v>
      </c>
      <c r="I70" s="31">
        <v>109.08622059996809</v>
      </c>
      <c r="J70" s="31">
        <v>113.66882158273661</v>
      </c>
      <c r="K70" s="31">
        <v>127.79598521445452</v>
      </c>
      <c r="L70" s="31">
        <v>118.52084813704145</v>
      </c>
      <c r="M70" s="31">
        <v>110.62516925957762</v>
      </c>
      <c r="N70" s="31">
        <v>115.95123649942633</v>
      </c>
      <c r="O70" s="31">
        <v>118.26925309671653</v>
      </c>
      <c r="P70" s="31">
        <v>127.33144636583073</v>
      </c>
      <c r="Q70" s="31">
        <v>127.2194871957489</v>
      </c>
      <c r="R70" s="31">
        <v>114.10460475265259</v>
      </c>
      <c r="S70" s="31">
        <v>121.75804788174382</v>
      </c>
      <c r="T70" s="31">
        <v>117.69876823039755</v>
      </c>
      <c r="U70" s="23"/>
      <c r="V70" s="43">
        <v>43132</v>
      </c>
      <c r="W70" s="31">
        <f t="shared" si="0"/>
        <v>3.0777944053441928</v>
      </c>
      <c r="X70" s="31">
        <f t="shared" si="1"/>
        <v>-52.093519748177798</v>
      </c>
      <c r="Y70" s="31">
        <f t="shared" si="2"/>
        <v>4.5756604563962071</v>
      </c>
      <c r="Z70" s="31">
        <f t="shared" si="3"/>
        <v>12.449815296320679</v>
      </c>
      <c r="AA70" s="31">
        <f t="shared" si="4"/>
        <v>0.45884610258532632</v>
      </c>
      <c r="AB70" s="31">
        <f t="shared" si="5"/>
        <v>2.4768166319816913</v>
      </c>
      <c r="AC70" s="31">
        <f t="shared" si="6"/>
        <v>3.390717443015177</v>
      </c>
      <c r="AD70" s="31">
        <f t="shared" si="7"/>
        <v>4.0738932882215835</v>
      </c>
      <c r="AE70" s="31">
        <f t="shared" si="8"/>
        <v>3.0891397727208272</v>
      </c>
      <c r="AF70" s="31">
        <f t="shared" si="9"/>
        <v>5.1467666447063181</v>
      </c>
      <c r="AG70" s="31">
        <f t="shared" si="10"/>
        <v>3.8452978109002771</v>
      </c>
      <c r="AH70" s="31">
        <f t="shared" si="11"/>
        <v>1.4528173023926172</v>
      </c>
      <c r="AI70" s="31">
        <f t="shared" si="12"/>
        <v>2.0956705206537407</v>
      </c>
      <c r="AJ70" s="31">
        <f t="shared" si="13"/>
        <v>3.5207177886906464</v>
      </c>
      <c r="AK70" s="31">
        <f t="shared" si="14"/>
        <v>2.2315540276396746</v>
      </c>
      <c r="AL70" s="31">
        <f t="shared" si="15"/>
        <v>4.3922817914214534</v>
      </c>
      <c r="AM70" s="31">
        <f t="shared" si="16"/>
        <v>2.7806721967948249</v>
      </c>
      <c r="AN70" s="31">
        <f t="shared" si="17"/>
        <v>4.5888246072539118</v>
      </c>
      <c r="AO70" s="31">
        <f t="shared" si="18"/>
        <v>2.9742839758658164</v>
      </c>
      <c r="AP70" s="23"/>
      <c r="AQ70" s="23"/>
      <c r="AR70" s="57"/>
      <c r="AS70" s="58"/>
      <c r="AT70" s="58"/>
      <c r="AU70" s="58"/>
      <c r="AV70" s="58"/>
      <c r="AW70" s="58"/>
      <c r="AX70" s="58"/>
      <c r="AY70" s="58"/>
      <c r="AZ70" s="58"/>
      <c r="BA70" s="58"/>
      <c r="BB70" s="58"/>
      <c r="BC70" s="58"/>
      <c r="BD70" s="58"/>
      <c r="BE70" s="58"/>
      <c r="BF70" s="58"/>
      <c r="BG70" s="58"/>
      <c r="BH70" s="58"/>
      <c r="BI70" s="58"/>
      <c r="BJ70" s="58"/>
      <c r="BK70" s="58"/>
      <c r="BM70" s="57"/>
      <c r="BN70" s="58"/>
      <c r="BO70" s="58"/>
      <c r="BP70" s="58"/>
      <c r="BQ70" s="58"/>
      <c r="BR70" s="58"/>
      <c r="BS70" s="58"/>
      <c r="BT70" s="58"/>
      <c r="BU70" s="58"/>
      <c r="BV70" s="58"/>
      <c r="BW70" s="58"/>
      <c r="BX70" s="58"/>
      <c r="BY70" s="58"/>
      <c r="BZ70" s="58"/>
      <c r="CA70" s="58"/>
      <c r="CB70" s="58"/>
      <c r="CC70" s="58"/>
      <c r="CD70" s="58"/>
      <c r="CE70" s="58"/>
      <c r="CF70" s="58"/>
    </row>
    <row r="71" spans="1:84" s="59" customFormat="1" ht="15" x14ac:dyDescent="0.3">
      <c r="A71" s="43">
        <v>43160</v>
      </c>
      <c r="B71" s="31">
        <v>129.28064178837639</v>
      </c>
      <c r="C71" s="31">
        <v>64.342622059213213</v>
      </c>
      <c r="D71" s="31">
        <v>125.61929090193274</v>
      </c>
      <c r="E71" s="31">
        <v>125.24313657950449</v>
      </c>
      <c r="F71" s="31">
        <v>105.42055868741758</v>
      </c>
      <c r="G71" s="31">
        <v>115.01926531222061</v>
      </c>
      <c r="H71" s="31">
        <v>120.6037218052969</v>
      </c>
      <c r="I71" s="31">
        <v>131.43227094713944</v>
      </c>
      <c r="J71" s="31">
        <v>121.38998427224516</v>
      </c>
      <c r="K71" s="31">
        <v>129.9391994621958</v>
      </c>
      <c r="L71" s="31">
        <v>120.07504505331045</v>
      </c>
      <c r="M71" s="31">
        <v>115.59822811166218</v>
      </c>
      <c r="N71" s="31">
        <v>123.0728962428885</v>
      </c>
      <c r="O71" s="31">
        <v>120.11670285666192</v>
      </c>
      <c r="P71" s="31">
        <v>128.72940222582281</v>
      </c>
      <c r="Q71" s="31">
        <v>134.11708861516669</v>
      </c>
      <c r="R71" s="31">
        <v>120.11042377809208</v>
      </c>
      <c r="S71" s="31">
        <v>122.49700480869704</v>
      </c>
      <c r="T71" s="31">
        <v>121.6923418121185</v>
      </c>
      <c r="U71" s="23"/>
      <c r="V71" s="43">
        <v>43160</v>
      </c>
      <c r="W71" s="31">
        <f t="shared" si="0"/>
        <v>3.183599787289964</v>
      </c>
      <c r="X71" s="31">
        <f t="shared" si="1"/>
        <v>-55.059892640576166</v>
      </c>
      <c r="Y71" s="31">
        <f t="shared" si="2"/>
        <v>4.9668684635909841</v>
      </c>
      <c r="Z71" s="31">
        <f t="shared" si="3"/>
        <v>8.152180290193229</v>
      </c>
      <c r="AA71" s="31">
        <f t="shared" si="4"/>
        <v>1.3913961219830924</v>
      </c>
      <c r="AB71" s="31">
        <f t="shared" si="5"/>
        <v>2.1173306198400894</v>
      </c>
      <c r="AC71" s="31">
        <f t="shared" si="6"/>
        <v>3.4682940263689943</v>
      </c>
      <c r="AD71" s="31">
        <f t="shared" si="7"/>
        <v>13.37996119850564</v>
      </c>
      <c r="AE71" s="31">
        <f t="shared" si="8"/>
        <v>3.8438646631954612</v>
      </c>
      <c r="AF71" s="31">
        <f t="shared" si="9"/>
        <v>4.1757917258436805</v>
      </c>
      <c r="AG71" s="31">
        <f t="shared" si="10"/>
        <v>4.0471229140423048</v>
      </c>
      <c r="AH71" s="31">
        <f t="shared" si="11"/>
        <v>0.85760888287731518</v>
      </c>
      <c r="AI71" s="31">
        <f t="shared" si="12"/>
        <v>2.1950870860948157</v>
      </c>
      <c r="AJ71" s="31">
        <f t="shared" si="13"/>
        <v>4.7186847752642223</v>
      </c>
      <c r="AK71" s="31">
        <f t="shared" si="14"/>
        <v>2.4704421747161263</v>
      </c>
      <c r="AL71" s="31">
        <f t="shared" si="15"/>
        <v>5.8789112222745104</v>
      </c>
      <c r="AM71" s="31">
        <f t="shared" si="16"/>
        <v>-0.8755743712588071</v>
      </c>
      <c r="AN71" s="31">
        <f t="shared" si="17"/>
        <v>3.9408419125416714</v>
      </c>
      <c r="AO71" s="31">
        <f t="shared" si="18"/>
        <v>3.0647983159632872</v>
      </c>
      <c r="AP71" s="23"/>
      <c r="AQ71" s="23"/>
      <c r="AR71" s="57"/>
      <c r="AS71" s="58"/>
      <c r="AT71" s="58"/>
      <c r="AU71" s="58"/>
      <c r="AV71" s="58"/>
      <c r="AW71" s="58"/>
      <c r="AX71" s="58"/>
      <c r="AY71" s="58"/>
      <c r="AZ71" s="58"/>
      <c r="BA71" s="58"/>
      <c r="BB71" s="58"/>
      <c r="BC71" s="58"/>
      <c r="BD71" s="58"/>
      <c r="BE71" s="58"/>
      <c r="BF71" s="58"/>
      <c r="BG71" s="58"/>
      <c r="BH71" s="58"/>
      <c r="BI71" s="58"/>
      <c r="BJ71" s="58"/>
      <c r="BK71" s="58"/>
      <c r="BM71" s="57"/>
      <c r="BN71" s="58"/>
      <c r="BO71" s="58"/>
      <c r="BP71" s="58"/>
      <c r="BQ71" s="58"/>
      <c r="BR71" s="58"/>
      <c r="BS71" s="58"/>
      <c r="BT71" s="58"/>
      <c r="BU71" s="58"/>
      <c r="BV71" s="58"/>
      <c r="BW71" s="58"/>
      <c r="BX71" s="58"/>
      <c r="BY71" s="58"/>
      <c r="BZ71" s="58"/>
      <c r="CA71" s="58"/>
      <c r="CB71" s="58"/>
      <c r="CC71" s="58"/>
      <c r="CD71" s="58"/>
      <c r="CE71" s="58"/>
      <c r="CF71" s="58"/>
    </row>
    <row r="72" spans="1:84" s="59" customFormat="1" ht="15" x14ac:dyDescent="0.3">
      <c r="A72" s="43">
        <v>43191</v>
      </c>
      <c r="B72" s="31">
        <v>116.66477114968751</v>
      </c>
      <c r="C72" s="31">
        <v>69.029874756413079</v>
      </c>
      <c r="D72" s="31">
        <v>121.40239028157039</v>
      </c>
      <c r="E72" s="31">
        <v>116.95561479304104</v>
      </c>
      <c r="F72" s="31">
        <v>110.22302518591016</v>
      </c>
      <c r="G72" s="31">
        <v>116.64144548738233</v>
      </c>
      <c r="H72" s="31">
        <v>120.67832813073949</v>
      </c>
      <c r="I72" s="31">
        <v>119.47179760787191</v>
      </c>
      <c r="J72" s="31">
        <v>127.20277212321199</v>
      </c>
      <c r="K72" s="31">
        <v>131.6360805429531</v>
      </c>
      <c r="L72" s="31">
        <v>120.69508947687001</v>
      </c>
      <c r="M72" s="31">
        <v>119.50416915886595</v>
      </c>
      <c r="N72" s="31">
        <v>121.82353977313832</v>
      </c>
      <c r="O72" s="31">
        <v>119.69133592165504</v>
      </c>
      <c r="P72" s="31">
        <v>112.34919320904869</v>
      </c>
      <c r="Q72" s="31">
        <v>134.09521443251884</v>
      </c>
      <c r="R72" s="31">
        <v>120.79266923418774</v>
      </c>
      <c r="S72" s="31">
        <v>124.34950594220014</v>
      </c>
      <c r="T72" s="31">
        <v>119.54179111375952</v>
      </c>
      <c r="U72" s="23"/>
      <c r="V72" s="43">
        <v>43191</v>
      </c>
      <c r="W72" s="31">
        <f t="shared" si="0"/>
        <v>3.6767834486715572</v>
      </c>
      <c r="X72" s="31">
        <f t="shared" si="1"/>
        <v>-40.747558867338221</v>
      </c>
      <c r="Y72" s="31">
        <f t="shared" si="2"/>
        <v>5.8351225473087993</v>
      </c>
      <c r="Z72" s="31">
        <f t="shared" si="3"/>
        <v>6.2881971249497468</v>
      </c>
      <c r="AA72" s="31">
        <f t="shared" si="4"/>
        <v>3.6886586911463866</v>
      </c>
      <c r="AB72" s="31">
        <f t="shared" si="5"/>
        <v>3.5519404771153091</v>
      </c>
      <c r="AC72" s="31">
        <f t="shared" si="6"/>
        <v>3.4915564547227405</v>
      </c>
      <c r="AD72" s="31">
        <f t="shared" si="7"/>
        <v>-4.438147207435378</v>
      </c>
      <c r="AE72" s="31">
        <f t="shared" si="8"/>
        <v>14.463788832282304</v>
      </c>
      <c r="AF72" s="31">
        <f t="shared" si="9"/>
        <v>4.2935112991351332</v>
      </c>
      <c r="AG72" s="31">
        <f t="shared" si="10"/>
        <v>4.2558044632998246</v>
      </c>
      <c r="AH72" s="31">
        <f t="shared" si="11"/>
        <v>2.0804588136801101</v>
      </c>
      <c r="AI72" s="31">
        <f t="shared" si="12"/>
        <v>5.7683899505150009</v>
      </c>
      <c r="AJ72" s="31">
        <f t="shared" si="13"/>
        <v>5.3296181951318715</v>
      </c>
      <c r="AK72" s="31">
        <f t="shared" si="14"/>
        <v>2.1119977751058485</v>
      </c>
      <c r="AL72" s="31">
        <f t="shared" si="15"/>
        <v>11.422264025773089</v>
      </c>
      <c r="AM72" s="31">
        <f t="shared" si="16"/>
        <v>4.067164253736081</v>
      </c>
      <c r="AN72" s="31">
        <f t="shared" si="17"/>
        <v>5.2680263466673267</v>
      </c>
      <c r="AO72" s="31">
        <f t="shared" si="18"/>
        <v>4.2191705544054798</v>
      </c>
      <c r="AP72" s="23"/>
      <c r="AQ72" s="23"/>
      <c r="AR72" s="57"/>
      <c r="AS72" s="58"/>
      <c r="AT72" s="58"/>
      <c r="AU72" s="58"/>
      <c r="AV72" s="58"/>
      <c r="AW72" s="58"/>
      <c r="AX72" s="58"/>
      <c r="AY72" s="58"/>
      <c r="AZ72" s="58"/>
      <c r="BA72" s="58"/>
      <c r="BB72" s="58"/>
      <c r="BC72" s="58"/>
      <c r="BD72" s="58"/>
      <c r="BE72" s="58"/>
      <c r="BF72" s="58"/>
      <c r="BG72" s="58"/>
      <c r="BH72" s="58"/>
      <c r="BI72" s="58"/>
      <c r="BJ72" s="58"/>
      <c r="BK72" s="58"/>
      <c r="BM72" s="57"/>
      <c r="BN72" s="58"/>
      <c r="BO72" s="58"/>
      <c r="BP72" s="58"/>
      <c r="BQ72" s="58"/>
      <c r="BR72" s="58"/>
      <c r="BS72" s="58"/>
      <c r="BT72" s="58"/>
      <c r="BU72" s="58"/>
      <c r="BV72" s="58"/>
      <c r="BW72" s="58"/>
      <c r="BX72" s="58"/>
      <c r="BY72" s="58"/>
      <c r="BZ72" s="58"/>
      <c r="CA72" s="58"/>
      <c r="CB72" s="58"/>
      <c r="CC72" s="58"/>
      <c r="CD72" s="58"/>
      <c r="CE72" s="58"/>
      <c r="CF72" s="58"/>
    </row>
    <row r="73" spans="1:84" s="59" customFormat="1" ht="15" x14ac:dyDescent="0.3">
      <c r="A73" s="43">
        <v>43221</v>
      </c>
      <c r="B73" s="31">
        <v>112.32401119327842</v>
      </c>
      <c r="C73" s="31">
        <v>72.372381638110596</v>
      </c>
      <c r="D73" s="31">
        <v>117.56816454540434</v>
      </c>
      <c r="E73" s="31">
        <v>112.7839076994058</v>
      </c>
      <c r="F73" s="31">
        <v>120.2638002201812</v>
      </c>
      <c r="G73" s="31">
        <v>116.00619625613308</v>
      </c>
      <c r="H73" s="31">
        <v>119.50349369009351</v>
      </c>
      <c r="I73" s="31">
        <v>123.87640320488316</v>
      </c>
      <c r="J73" s="31">
        <v>134.90661102181059</v>
      </c>
      <c r="K73" s="31">
        <v>134.98902658231424</v>
      </c>
      <c r="L73" s="31">
        <v>121.12469278531741</v>
      </c>
      <c r="M73" s="31">
        <v>115.88021224890062</v>
      </c>
      <c r="N73" s="31">
        <v>119.0380105421128</v>
      </c>
      <c r="O73" s="31">
        <v>119.04628549094639</v>
      </c>
      <c r="P73" s="31">
        <v>104.6363968465317</v>
      </c>
      <c r="Q73" s="31">
        <v>133.52815883163836</v>
      </c>
      <c r="R73" s="31">
        <v>118.79636551084722</v>
      </c>
      <c r="S73" s="31">
        <v>124.21941262400028</v>
      </c>
      <c r="T73" s="31">
        <v>118.69766423713743</v>
      </c>
      <c r="U73" s="23"/>
      <c r="V73" s="43">
        <v>43221</v>
      </c>
      <c r="W73" s="31">
        <f t="shared" si="0"/>
        <v>4.5277886346548826</v>
      </c>
      <c r="X73" s="31">
        <f t="shared" si="1"/>
        <v>-59.382357765764155</v>
      </c>
      <c r="Y73" s="31">
        <f t="shared" si="2"/>
        <v>4.2575971728260384</v>
      </c>
      <c r="Z73" s="31">
        <f t="shared" si="3"/>
        <v>4.7389651103859194</v>
      </c>
      <c r="AA73" s="31">
        <f t="shared" si="4"/>
        <v>7.8436601465065223</v>
      </c>
      <c r="AB73" s="31">
        <f t="shared" si="5"/>
        <v>4.7828237387556101</v>
      </c>
      <c r="AC73" s="31">
        <f t="shared" si="6"/>
        <v>4.4229622503214898</v>
      </c>
      <c r="AD73" s="31">
        <f t="shared" si="7"/>
        <v>3.9627438052767445</v>
      </c>
      <c r="AE73" s="31">
        <f t="shared" si="8"/>
        <v>17.769838999636363</v>
      </c>
      <c r="AF73" s="31">
        <f t="shared" si="9"/>
        <v>9.0134560836859521</v>
      </c>
      <c r="AG73" s="31">
        <f t="shared" si="10"/>
        <v>4.5090239815498023</v>
      </c>
      <c r="AH73" s="31">
        <f t="shared" si="11"/>
        <v>4.5993468166375635</v>
      </c>
      <c r="AI73" s="31">
        <f t="shared" si="12"/>
        <v>6.0813847413784714</v>
      </c>
      <c r="AJ73" s="31">
        <f t="shared" si="13"/>
        <v>5.3177226803592532</v>
      </c>
      <c r="AK73" s="31">
        <f t="shared" si="14"/>
        <v>1.8058948254419107</v>
      </c>
      <c r="AL73" s="31">
        <f t="shared" si="15"/>
        <v>0.72741640920604311</v>
      </c>
      <c r="AM73" s="31">
        <f t="shared" si="16"/>
        <v>0.53301955515453869</v>
      </c>
      <c r="AN73" s="31">
        <f t="shared" si="17"/>
        <v>6.8448852294310996</v>
      </c>
      <c r="AO73" s="31">
        <f t="shared" si="18"/>
        <v>4.3783512819996417</v>
      </c>
      <c r="AP73" s="23"/>
      <c r="AQ73" s="23"/>
      <c r="AR73" s="57"/>
      <c r="AS73" s="58"/>
      <c r="AT73" s="58"/>
      <c r="AU73" s="58"/>
      <c r="AV73" s="58"/>
      <c r="AW73" s="58"/>
      <c r="AX73" s="58"/>
      <c r="AY73" s="58"/>
      <c r="AZ73" s="58"/>
      <c r="BA73" s="58"/>
      <c r="BB73" s="58"/>
      <c r="BC73" s="58"/>
      <c r="BD73" s="58"/>
      <c r="BE73" s="58"/>
      <c r="BF73" s="58"/>
      <c r="BG73" s="58"/>
      <c r="BH73" s="58"/>
      <c r="BI73" s="58"/>
      <c r="BJ73" s="58"/>
      <c r="BK73" s="58"/>
      <c r="BM73" s="57"/>
      <c r="BN73" s="58"/>
      <c r="BO73" s="58"/>
      <c r="BP73" s="58"/>
      <c r="BQ73" s="58"/>
      <c r="BR73" s="58"/>
      <c r="BS73" s="58"/>
      <c r="BT73" s="58"/>
      <c r="BU73" s="58"/>
      <c r="BV73" s="58"/>
      <c r="BW73" s="58"/>
      <c r="BX73" s="58"/>
      <c r="BY73" s="58"/>
      <c r="BZ73" s="58"/>
      <c r="CA73" s="58"/>
      <c r="CB73" s="58"/>
      <c r="CC73" s="58"/>
      <c r="CD73" s="58"/>
      <c r="CE73" s="58"/>
      <c r="CF73" s="58"/>
    </row>
    <row r="74" spans="1:84" s="59" customFormat="1" ht="15" x14ac:dyDescent="0.3">
      <c r="A74" s="43">
        <v>43252</v>
      </c>
      <c r="B74" s="31">
        <v>106.94969139711996</v>
      </c>
      <c r="C74" s="31">
        <v>67.44717379490848</v>
      </c>
      <c r="D74" s="31">
        <v>113.37782710804152</v>
      </c>
      <c r="E74" s="31">
        <v>121.53402017138167</v>
      </c>
      <c r="F74" s="31">
        <v>119.62365624994167</v>
      </c>
      <c r="G74" s="31">
        <v>114.93476869906416</v>
      </c>
      <c r="H74" s="31">
        <v>115.89168496472104</v>
      </c>
      <c r="I74" s="31">
        <v>122.29457875688773</v>
      </c>
      <c r="J74" s="31">
        <v>117.48052882209609</v>
      </c>
      <c r="K74" s="31">
        <v>130.87550385180745</v>
      </c>
      <c r="L74" s="31">
        <v>121.07756925953943</v>
      </c>
      <c r="M74" s="31">
        <v>113.14023270453076</v>
      </c>
      <c r="N74" s="31">
        <v>115.40587742138105</v>
      </c>
      <c r="O74" s="31">
        <v>118.85750916055207</v>
      </c>
      <c r="P74" s="31">
        <v>104.49325681359137</v>
      </c>
      <c r="Q74" s="31">
        <v>141.62128629925101</v>
      </c>
      <c r="R74" s="31">
        <v>115.98284062451039</v>
      </c>
      <c r="S74" s="31">
        <v>123.64927992879451</v>
      </c>
      <c r="T74" s="31">
        <v>116.31584332111274</v>
      </c>
      <c r="U74" s="23"/>
      <c r="V74" s="43">
        <v>43252</v>
      </c>
      <c r="W74" s="31">
        <f t="shared" si="0"/>
        <v>3.3988661293371791</v>
      </c>
      <c r="X74" s="31">
        <f t="shared" si="1"/>
        <v>-18.748651330262462</v>
      </c>
      <c r="Y74" s="31">
        <f t="shared" si="2"/>
        <v>2.7039133647739533</v>
      </c>
      <c r="Z74" s="31">
        <f t="shared" si="3"/>
        <v>3.8720552846020553</v>
      </c>
      <c r="AA74" s="31">
        <f t="shared" si="4"/>
        <v>10.905293163679161</v>
      </c>
      <c r="AB74" s="31">
        <f t="shared" si="5"/>
        <v>4.6412308906374591</v>
      </c>
      <c r="AC74" s="31">
        <f t="shared" si="6"/>
        <v>3.3805427958870382</v>
      </c>
      <c r="AD74" s="31">
        <f t="shared" si="7"/>
        <v>1.5843162768021557</v>
      </c>
      <c r="AE74" s="31">
        <f t="shared" si="8"/>
        <v>2.0995762502187745</v>
      </c>
      <c r="AF74" s="31">
        <f t="shared" si="9"/>
        <v>5.722863464377582</v>
      </c>
      <c r="AG74" s="31">
        <f t="shared" si="10"/>
        <v>4.3362541908734471</v>
      </c>
      <c r="AH74" s="31">
        <f t="shared" si="11"/>
        <v>6.5830526842087522</v>
      </c>
      <c r="AI74" s="31">
        <f t="shared" si="12"/>
        <v>6.214926513977332</v>
      </c>
      <c r="AJ74" s="31">
        <f t="shared" si="13"/>
        <v>4.901117213153654</v>
      </c>
      <c r="AK74" s="31">
        <f t="shared" si="14"/>
        <v>1.6388212587770141</v>
      </c>
      <c r="AL74" s="31">
        <f t="shared" si="15"/>
        <v>12.332906267385724</v>
      </c>
      <c r="AM74" s="31">
        <f t="shared" si="16"/>
        <v>-0.32114890880609437</v>
      </c>
      <c r="AN74" s="31">
        <f t="shared" si="17"/>
        <v>6.4429806015313034</v>
      </c>
      <c r="AO74" s="31">
        <f t="shared" si="18"/>
        <v>4.2047447423245927</v>
      </c>
      <c r="AP74" s="23"/>
      <c r="AQ74" s="23"/>
      <c r="AR74" s="57"/>
      <c r="AS74" s="58"/>
      <c r="AT74" s="58"/>
      <c r="AU74" s="58"/>
      <c r="AV74" s="58"/>
      <c r="AW74" s="58"/>
      <c r="AX74" s="58"/>
      <c r="AY74" s="58"/>
      <c r="AZ74" s="58"/>
      <c r="BA74" s="58"/>
      <c r="BB74" s="58"/>
      <c r="BC74" s="58"/>
      <c r="BD74" s="58"/>
      <c r="BE74" s="58"/>
      <c r="BF74" s="58"/>
      <c r="BG74" s="58"/>
      <c r="BH74" s="58"/>
      <c r="BI74" s="58"/>
      <c r="BJ74" s="58"/>
      <c r="BK74" s="58"/>
      <c r="BM74" s="57"/>
      <c r="BN74" s="58"/>
      <c r="BO74" s="58"/>
      <c r="BP74" s="58"/>
      <c r="BQ74" s="58"/>
      <c r="BR74" s="58"/>
      <c r="BS74" s="58"/>
      <c r="BT74" s="58"/>
      <c r="BU74" s="58"/>
      <c r="BV74" s="58"/>
      <c r="BW74" s="58"/>
      <c r="BX74" s="58"/>
      <c r="BY74" s="58"/>
      <c r="BZ74" s="58"/>
      <c r="CA74" s="58"/>
      <c r="CB74" s="58"/>
      <c r="CC74" s="58"/>
      <c r="CD74" s="58"/>
      <c r="CE74" s="58"/>
      <c r="CF74" s="58"/>
    </row>
    <row r="75" spans="1:84" s="59" customFormat="1" ht="15" x14ac:dyDescent="0.3">
      <c r="A75" s="43">
        <v>43282</v>
      </c>
      <c r="B75" s="31">
        <v>105.89274310810839</v>
      </c>
      <c r="C75" s="31">
        <v>71.161528724744443</v>
      </c>
      <c r="D75" s="31">
        <v>116.04906201433835</v>
      </c>
      <c r="E75" s="31">
        <v>117.90047230155324</v>
      </c>
      <c r="F75" s="31">
        <v>123.18679087204015</v>
      </c>
      <c r="G75" s="31">
        <v>115.61826423702067</v>
      </c>
      <c r="H75" s="31">
        <v>116.34959648717536</v>
      </c>
      <c r="I75" s="31">
        <v>132.10632815552188</v>
      </c>
      <c r="J75" s="31">
        <v>122.18127918123142</v>
      </c>
      <c r="K75" s="31">
        <v>135.29762706300744</v>
      </c>
      <c r="L75" s="31">
        <v>121.70898707402181</v>
      </c>
      <c r="M75" s="31">
        <v>119.71657471076617</v>
      </c>
      <c r="N75" s="31">
        <v>113.81889452522903</v>
      </c>
      <c r="O75" s="31">
        <v>119.04861361645598</v>
      </c>
      <c r="P75" s="31">
        <v>113.46189508573997</v>
      </c>
      <c r="Q75" s="31">
        <v>137.93696349925537</v>
      </c>
      <c r="R75" s="31">
        <v>119.91879089762027</v>
      </c>
      <c r="S75" s="31">
        <v>123.9673578489771</v>
      </c>
      <c r="T75" s="31">
        <v>118.20029999793358</v>
      </c>
      <c r="U75" s="23"/>
      <c r="V75" s="43">
        <v>43282</v>
      </c>
      <c r="W75" s="31">
        <f t="shared" si="0"/>
        <v>2.3179501649272822</v>
      </c>
      <c r="X75" s="31">
        <f t="shared" si="1"/>
        <v>17.10567647997901</v>
      </c>
      <c r="Y75" s="31">
        <f t="shared" si="2"/>
        <v>2.3923324249450957</v>
      </c>
      <c r="Z75" s="31">
        <f t="shared" si="3"/>
        <v>-0.36731810386024222</v>
      </c>
      <c r="AA75" s="31">
        <f t="shared" si="4"/>
        <v>6.3573549241681633</v>
      </c>
      <c r="AB75" s="31">
        <f t="shared" si="5"/>
        <v>3.6472755547896725</v>
      </c>
      <c r="AC75" s="31">
        <f t="shared" si="6"/>
        <v>4.4103962707930862</v>
      </c>
      <c r="AD75" s="31">
        <f t="shared" si="7"/>
        <v>0.5242674008795376</v>
      </c>
      <c r="AE75" s="31">
        <f t="shared" si="8"/>
        <v>4.1386947079682557</v>
      </c>
      <c r="AF75" s="31">
        <f t="shared" si="9"/>
        <v>7.5098969939000995</v>
      </c>
      <c r="AG75" s="31">
        <f t="shared" si="10"/>
        <v>4.2137031671429952</v>
      </c>
      <c r="AH75" s="31">
        <f t="shared" si="11"/>
        <v>8.4328507985728152</v>
      </c>
      <c r="AI75" s="31">
        <f t="shared" si="12"/>
        <v>5.8110339210877981</v>
      </c>
      <c r="AJ75" s="31">
        <f t="shared" si="13"/>
        <v>4.4867561907163633</v>
      </c>
      <c r="AK75" s="31">
        <f t="shared" si="14"/>
        <v>1.3780162255907271</v>
      </c>
      <c r="AL75" s="31">
        <f t="shared" si="15"/>
        <v>7.1455953764657778</v>
      </c>
      <c r="AM75" s="31">
        <f t="shared" si="16"/>
        <v>3.3766711124112163</v>
      </c>
      <c r="AN75" s="31">
        <f t="shared" si="17"/>
        <v>5.6510231775970965</v>
      </c>
      <c r="AO75" s="31">
        <f t="shared" si="18"/>
        <v>3.862926556828711</v>
      </c>
      <c r="AP75" s="23"/>
      <c r="AQ75" s="23"/>
      <c r="AR75" s="57"/>
      <c r="AS75" s="58"/>
      <c r="AT75" s="58"/>
      <c r="AU75" s="58"/>
      <c r="AV75" s="58"/>
      <c r="AW75" s="58"/>
      <c r="AX75" s="58"/>
      <c r="AY75" s="58"/>
      <c r="AZ75" s="58"/>
      <c r="BA75" s="58"/>
      <c r="BB75" s="58"/>
      <c r="BC75" s="58"/>
      <c r="BD75" s="58"/>
      <c r="BE75" s="58"/>
      <c r="BF75" s="58"/>
      <c r="BG75" s="58"/>
      <c r="BH75" s="58"/>
      <c r="BI75" s="58"/>
      <c r="BJ75" s="58"/>
      <c r="BK75" s="58"/>
      <c r="BM75" s="57"/>
      <c r="BN75" s="58"/>
      <c r="BO75" s="58"/>
      <c r="BP75" s="58"/>
      <c r="BQ75" s="58"/>
      <c r="BR75" s="58"/>
      <c r="BS75" s="58"/>
      <c r="BT75" s="58"/>
      <c r="BU75" s="58"/>
      <c r="BV75" s="58"/>
      <c r="BW75" s="58"/>
      <c r="BX75" s="58"/>
      <c r="BY75" s="58"/>
      <c r="BZ75" s="58"/>
      <c r="CA75" s="58"/>
      <c r="CB75" s="58"/>
      <c r="CC75" s="58"/>
      <c r="CD75" s="58"/>
      <c r="CE75" s="58"/>
      <c r="CF75" s="58"/>
    </row>
    <row r="76" spans="1:84" s="59" customFormat="1" ht="15" x14ac:dyDescent="0.3">
      <c r="A76" s="43">
        <v>43313</v>
      </c>
      <c r="B76" s="31">
        <v>110.68631686264359</v>
      </c>
      <c r="C76" s="31">
        <v>69.411449796749096</v>
      </c>
      <c r="D76" s="31">
        <v>114.25650886409397</v>
      </c>
      <c r="E76" s="31">
        <v>116.7053698986047</v>
      </c>
      <c r="F76" s="31">
        <v>127.47237085219244</v>
      </c>
      <c r="G76" s="31">
        <v>116.65058720136103</v>
      </c>
      <c r="H76" s="31">
        <v>116.79258563213307</v>
      </c>
      <c r="I76" s="31">
        <v>124.03359058768787</v>
      </c>
      <c r="J76" s="31">
        <v>117.3060914560938</v>
      </c>
      <c r="K76" s="31">
        <v>129.32797397891579</v>
      </c>
      <c r="L76" s="31">
        <v>121.92529193048306</v>
      </c>
      <c r="M76" s="31">
        <v>118.2184171409729</v>
      </c>
      <c r="N76" s="31">
        <v>110.40453411236632</v>
      </c>
      <c r="O76" s="31">
        <v>118.87065117508816</v>
      </c>
      <c r="P76" s="31">
        <v>113.9160928204391</v>
      </c>
      <c r="Q76" s="31">
        <v>135.91966779797878</v>
      </c>
      <c r="R76" s="31">
        <v>120.43903207612722</v>
      </c>
      <c r="S76" s="31">
        <v>123.69839506376495</v>
      </c>
      <c r="T76" s="31">
        <v>118.0313741320961</v>
      </c>
      <c r="U76" s="23"/>
      <c r="V76" s="43">
        <v>43313</v>
      </c>
      <c r="W76" s="31">
        <f t="shared" si="0"/>
        <v>3.6669853896327425</v>
      </c>
      <c r="X76" s="31">
        <f t="shared" si="1"/>
        <v>6.5502330731754199</v>
      </c>
      <c r="Y76" s="31">
        <f t="shared" si="2"/>
        <v>4.4085769108158388</v>
      </c>
      <c r="Z76" s="31">
        <f t="shared" si="3"/>
        <v>-1.8296569106285432</v>
      </c>
      <c r="AA76" s="31">
        <f t="shared" si="4"/>
        <v>4.6675883827254694</v>
      </c>
      <c r="AB76" s="31">
        <f t="shared" si="5"/>
        <v>2.3886964358621725</v>
      </c>
      <c r="AC76" s="31">
        <f t="shared" si="6"/>
        <v>3.1436136568102455</v>
      </c>
      <c r="AD76" s="31">
        <f t="shared" si="7"/>
        <v>3.3558569829325933</v>
      </c>
      <c r="AE76" s="31">
        <f t="shared" si="8"/>
        <v>1.5692340900760939</v>
      </c>
      <c r="AF76" s="31">
        <f t="shared" si="9"/>
        <v>5.555595379381856</v>
      </c>
      <c r="AG76" s="31">
        <f t="shared" si="10"/>
        <v>4.0428515549865836</v>
      </c>
      <c r="AH76" s="31">
        <f t="shared" si="11"/>
        <v>9.2454794198139041</v>
      </c>
      <c r="AI76" s="31">
        <f t="shared" si="12"/>
        <v>3.6778195816544468</v>
      </c>
      <c r="AJ76" s="31">
        <f t="shared" si="13"/>
        <v>4.249867245995631</v>
      </c>
      <c r="AK76" s="31">
        <f t="shared" si="14"/>
        <v>1.2043281349201891</v>
      </c>
      <c r="AL76" s="31">
        <f t="shared" si="15"/>
        <v>4.0397032399444868</v>
      </c>
      <c r="AM76" s="31">
        <f t="shared" si="16"/>
        <v>4.0439140818810984</v>
      </c>
      <c r="AN76" s="31">
        <f t="shared" si="17"/>
        <v>5.5620041176437809</v>
      </c>
      <c r="AO76" s="31">
        <f t="shared" si="18"/>
        <v>3.6059565932926319</v>
      </c>
      <c r="AP76" s="23"/>
      <c r="AQ76" s="23"/>
      <c r="AR76" s="57"/>
      <c r="AS76" s="58"/>
      <c r="AT76" s="58"/>
      <c r="AU76" s="58"/>
      <c r="AV76" s="58"/>
      <c r="AW76" s="58"/>
      <c r="AX76" s="58"/>
      <c r="AY76" s="58"/>
      <c r="AZ76" s="58"/>
      <c r="BA76" s="58"/>
      <c r="BB76" s="58"/>
      <c r="BC76" s="58"/>
      <c r="BD76" s="58"/>
      <c r="BE76" s="58"/>
      <c r="BF76" s="58"/>
      <c r="BG76" s="58"/>
      <c r="BH76" s="58"/>
      <c r="BI76" s="58"/>
      <c r="BJ76" s="58"/>
      <c r="BK76" s="58"/>
      <c r="BM76" s="57"/>
      <c r="BN76" s="58"/>
      <c r="BO76" s="58"/>
      <c r="BP76" s="58"/>
      <c r="BQ76" s="58"/>
      <c r="BR76" s="58"/>
      <c r="BS76" s="58"/>
      <c r="BT76" s="58"/>
      <c r="BU76" s="58"/>
      <c r="BV76" s="58"/>
      <c r="BW76" s="58"/>
      <c r="BX76" s="58"/>
      <c r="BY76" s="58"/>
      <c r="BZ76" s="58"/>
      <c r="CA76" s="58"/>
      <c r="CB76" s="58"/>
      <c r="CC76" s="58"/>
      <c r="CD76" s="58"/>
      <c r="CE76" s="58"/>
      <c r="CF76" s="58"/>
    </row>
    <row r="77" spans="1:84" s="59" customFormat="1" ht="15" x14ac:dyDescent="0.3">
      <c r="A77" s="43">
        <v>43344</v>
      </c>
      <c r="B77" s="31">
        <v>105.76634194239683</v>
      </c>
      <c r="C77" s="31">
        <v>68.829436506589275</v>
      </c>
      <c r="D77" s="31">
        <v>107.9558947922735</v>
      </c>
      <c r="E77" s="31">
        <v>116.32245046632079</v>
      </c>
      <c r="F77" s="31">
        <v>118.44315719873073</v>
      </c>
      <c r="G77" s="31">
        <v>117.17768367633926</v>
      </c>
      <c r="H77" s="31">
        <v>118.02449458678743</v>
      </c>
      <c r="I77" s="31">
        <v>124.43399999342411</v>
      </c>
      <c r="J77" s="31">
        <v>114.26946894584624</v>
      </c>
      <c r="K77" s="31">
        <v>133.36359368549915</v>
      </c>
      <c r="L77" s="31">
        <v>122.10991435494539</v>
      </c>
      <c r="M77" s="31">
        <v>114.04652569310052</v>
      </c>
      <c r="N77" s="31">
        <v>112.41972018626248</v>
      </c>
      <c r="O77" s="31">
        <v>119.14042591793718</v>
      </c>
      <c r="P77" s="31">
        <v>105.94189309371218</v>
      </c>
      <c r="Q77" s="31">
        <v>128.65457232278905</v>
      </c>
      <c r="R77" s="31">
        <v>113.42818262903215</v>
      </c>
      <c r="S77" s="31">
        <v>123.43724500429295</v>
      </c>
      <c r="T77" s="31">
        <v>115.4615347512448</v>
      </c>
      <c r="U77" s="23"/>
      <c r="V77" s="43">
        <v>43344</v>
      </c>
      <c r="W77" s="31">
        <f t="shared" si="0"/>
        <v>1.7879230489112672</v>
      </c>
      <c r="X77" s="31">
        <f t="shared" si="1"/>
        <v>8.2515796725723902</v>
      </c>
      <c r="Y77" s="31">
        <f t="shared" si="2"/>
        <v>1.4157834954444013</v>
      </c>
      <c r="Z77" s="31">
        <f t="shared" si="3"/>
        <v>-0.70538587815937603</v>
      </c>
      <c r="AA77" s="31">
        <f t="shared" si="4"/>
        <v>3.1108864694215441</v>
      </c>
      <c r="AB77" s="31">
        <f t="shared" si="5"/>
        <v>1.9714010905597377</v>
      </c>
      <c r="AC77" s="31">
        <f t="shared" si="6"/>
        <v>5.1576249178804829</v>
      </c>
      <c r="AD77" s="31">
        <f t="shared" si="7"/>
        <v>7.8616931483422832</v>
      </c>
      <c r="AE77" s="31">
        <f t="shared" si="8"/>
        <v>2.2630843632811377</v>
      </c>
      <c r="AF77" s="31">
        <f t="shared" si="9"/>
        <v>5.4784287684191924</v>
      </c>
      <c r="AG77" s="31">
        <f t="shared" si="10"/>
        <v>4.1548082230802805</v>
      </c>
      <c r="AH77" s="31">
        <f t="shared" si="11"/>
        <v>10.043044557423201</v>
      </c>
      <c r="AI77" s="31">
        <f t="shared" si="12"/>
        <v>2.8289855293467809</v>
      </c>
      <c r="AJ77" s="31">
        <f t="shared" si="13"/>
        <v>4.9233961690763124</v>
      </c>
      <c r="AK77" s="31">
        <f t="shared" si="14"/>
        <v>1.1972835583395636</v>
      </c>
      <c r="AL77" s="31">
        <f t="shared" si="15"/>
        <v>2.2801180295986683</v>
      </c>
      <c r="AM77" s="31">
        <f t="shared" si="16"/>
        <v>1.7014314220228073</v>
      </c>
      <c r="AN77" s="31">
        <f t="shared" si="17"/>
        <v>5.7266912693678194</v>
      </c>
      <c r="AO77" s="31">
        <f t="shared" si="18"/>
        <v>3.0233931483555097</v>
      </c>
      <c r="AP77" s="23"/>
      <c r="AQ77" s="23"/>
      <c r="AR77" s="57"/>
      <c r="AS77" s="58"/>
      <c r="AT77" s="58"/>
      <c r="AU77" s="58"/>
      <c r="AV77" s="58"/>
      <c r="AW77" s="58"/>
      <c r="AX77" s="58"/>
      <c r="AY77" s="58"/>
      <c r="AZ77" s="58"/>
      <c r="BA77" s="58"/>
      <c r="BB77" s="58"/>
      <c r="BC77" s="58"/>
      <c r="BD77" s="58"/>
      <c r="BE77" s="58"/>
      <c r="BF77" s="58"/>
      <c r="BG77" s="58"/>
      <c r="BH77" s="58"/>
      <c r="BI77" s="58"/>
      <c r="BJ77" s="58"/>
      <c r="BK77" s="58"/>
      <c r="BM77" s="57"/>
      <c r="BN77" s="58"/>
      <c r="BO77" s="58"/>
      <c r="BP77" s="58"/>
      <c r="BQ77" s="58"/>
      <c r="BR77" s="58"/>
      <c r="BS77" s="58"/>
      <c r="BT77" s="58"/>
      <c r="BU77" s="58"/>
      <c r="BV77" s="58"/>
      <c r="BW77" s="58"/>
      <c r="BX77" s="58"/>
      <c r="BY77" s="58"/>
      <c r="BZ77" s="58"/>
      <c r="CA77" s="58"/>
      <c r="CB77" s="58"/>
      <c r="CC77" s="58"/>
      <c r="CD77" s="58"/>
      <c r="CE77" s="58"/>
      <c r="CF77" s="58"/>
    </row>
    <row r="78" spans="1:84" s="59" customFormat="1" ht="15" x14ac:dyDescent="0.3">
      <c r="A78" s="43">
        <v>43374</v>
      </c>
      <c r="B78" s="31">
        <v>103.95286707961202</v>
      </c>
      <c r="C78" s="31">
        <v>65.194650218072113</v>
      </c>
      <c r="D78" s="31">
        <v>113.62047690630484</v>
      </c>
      <c r="E78" s="31">
        <v>122.55627622387688</v>
      </c>
      <c r="F78" s="31">
        <v>126.98859535609719</v>
      </c>
      <c r="G78" s="31">
        <v>119.78591135465163</v>
      </c>
      <c r="H78" s="31">
        <v>121.10069278355071</v>
      </c>
      <c r="I78" s="31">
        <v>133.04276266553816</v>
      </c>
      <c r="J78" s="31">
        <v>120.22303835164941</v>
      </c>
      <c r="K78" s="31">
        <v>132.62583009241311</v>
      </c>
      <c r="L78" s="31">
        <v>123.84360839490616</v>
      </c>
      <c r="M78" s="31">
        <v>126.49074499438939</v>
      </c>
      <c r="N78" s="31">
        <v>116.9595239587357</v>
      </c>
      <c r="O78" s="31">
        <v>118.25245976655313</v>
      </c>
      <c r="P78" s="31">
        <v>90.858269064306256</v>
      </c>
      <c r="Q78" s="31">
        <v>137.08618076889624</v>
      </c>
      <c r="R78" s="31">
        <v>118.26816919985389</v>
      </c>
      <c r="S78" s="31">
        <v>127.42526134686095</v>
      </c>
      <c r="T78" s="31">
        <v>118.09049610052624</v>
      </c>
      <c r="U78" s="23"/>
      <c r="V78" s="43">
        <v>43374</v>
      </c>
      <c r="W78" s="31">
        <f t="shared" si="0"/>
        <v>2.1579882810408151</v>
      </c>
      <c r="X78" s="31">
        <f t="shared" si="1"/>
        <v>4.0264121445674022</v>
      </c>
      <c r="Y78" s="31">
        <f t="shared" si="2"/>
        <v>3.9743418663355783</v>
      </c>
      <c r="Z78" s="31">
        <f t="shared" si="3"/>
        <v>-1.1671150352512711</v>
      </c>
      <c r="AA78" s="31">
        <f t="shared" si="4"/>
        <v>10.794294927218033</v>
      </c>
      <c r="AB78" s="31">
        <f t="shared" si="5"/>
        <v>2.3500740136737761</v>
      </c>
      <c r="AC78" s="31">
        <f t="shared" si="6"/>
        <v>4.7102566401482306</v>
      </c>
      <c r="AD78" s="31">
        <f t="shared" si="7"/>
        <v>6.4037631330557474</v>
      </c>
      <c r="AE78" s="31">
        <f t="shared" si="8"/>
        <v>0.1517278574056462</v>
      </c>
      <c r="AF78" s="31">
        <f t="shared" si="9"/>
        <v>5.5102860036831771</v>
      </c>
      <c r="AG78" s="31">
        <f t="shared" si="10"/>
        <v>4.4356103063324213</v>
      </c>
      <c r="AH78" s="31">
        <f t="shared" si="11"/>
        <v>11.010813928674779</v>
      </c>
      <c r="AI78" s="31">
        <f t="shared" si="12"/>
        <v>1.4877340916678179</v>
      </c>
      <c r="AJ78" s="31">
        <f t="shared" si="13"/>
        <v>4.5818249474895083</v>
      </c>
      <c r="AK78" s="31">
        <f t="shared" si="14"/>
        <v>1.3248396821939963</v>
      </c>
      <c r="AL78" s="31">
        <f t="shared" si="15"/>
        <v>6.5533901918358737</v>
      </c>
      <c r="AM78" s="31">
        <f t="shared" si="16"/>
        <v>2.3079728184956139</v>
      </c>
      <c r="AN78" s="31">
        <f t="shared" si="17"/>
        <v>6.9413194154317921</v>
      </c>
      <c r="AO78" s="31">
        <f t="shared" si="18"/>
        <v>3.8600010912665255</v>
      </c>
      <c r="AP78" s="23"/>
      <c r="AQ78" s="23"/>
      <c r="AR78" s="57"/>
      <c r="AS78" s="58"/>
      <c r="AT78" s="58"/>
      <c r="AU78" s="58"/>
      <c r="AV78" s="58"/>
      <c r="AW78" s="58"/>
      <c r="AX78" s="58"/>
      <c r="AY78" s="58"/>
      <c r="AZ78" s="58"/>
      <c r="BA78" s="58"/>
      <c r="BB78" s="58"/>
      <c r="BC78" s="58"/>
      <c r="BD78" s="58"/>
      <c r="BE78" s="58"/>
      <c r="BF78" s="58"/>
      <c r="BG78" s="58"/>
      <c r="BH78" s="58"/>
      <c r="BI78" s="58"/>
      <c r="BJ78" s="58"/>
      <c r="BK78" s="58"/>
      <c r="BM78" s="57"/>
      <c r="BN78" s="58"/>
      <c r="BO78" s="58"/>
      <c r="BP78" s="58"/>
      <c r="BQ78" s="58"/>
      <c r="BR78" s="58"/>
      <c r="BS78" s="58"/>
      <c r="BT78" s="58"/>
      <c r="BU78" s="58"/>
      <c r="BV78" s="58"/>
      <c r="BW78" s="58"/>
      <c r="BX78" s="58"/>
      <c r="BY78" s="58"/>
      <c r="BZ78" s="58"/>
      <c r="CA78" s="58"/>
      <c r="CB78" s="58"/>
      <c r="CC78" s="58"/>
      <c r="CD78" s="58"/>
      <c r="CE78" s="58"/>
      <c r="CF78" s="58"/>
    </row>
    <row r="79" spans="1:84" s="59" customFormat="1" ht="15" x14ac:dyDescent="0.3">
      <c r="A79" s="43">
        <v>43405</v>
      </c>
      <c r="B79" s="31">
        <v>109.85204538187521</v>
      </c>
      <c r="C79" s="31">
        <v>71.152673768431157</v>
      </c>
      <c r="D79" s="31">
        <v>118.16905893367102</v>
      </c>
      <c r="E79" s="31">
        <v>123.4194197747163</v>
      </c>
      <c r="F79" s="31">
        <v>129.10323871175157</v>
      </c>
      <c r="G79" s="31">
        <v>122.42930302462415</v>
      </c>
      <c r="H79" s="31">
        <v>125.22048414535702</v>
      </c>
      <c r="I79" s="31">
        <v>132.13722781213295</v>
      </c>
      <c r="J79" s="31">
        <v>128.72655130398027</v>
      </c>
      <c r="K79" s="31">
        <v>141.88626744180394</v>
      </c>
      <c r="L79" s="31">
        <v>124.54224297251334</v>
      </c>
      <c r="M79" s="31">
        <v>129.38033848920443</v>
      </c>
      <c r="N79" s="31">
        <v>124.85124279072194</v>
      </c>
      <c r="O79" s="31">
        <v>119.14368448194209</v>
      </c>
      <c r="P79" s="31">
        <v>88.425219020763649</v>
      </c>
      <c r="Q79" s="31">
        <v>133.44325619330107</v>
      </c>
      <c r="R79" s="31">
        <v>115.56274898106702</v>
      </c>
      <c r="S79" s="31">
        <v>132.80560563894502</v>
      </c>
      <c r="T79" s="31">
        <v>121.17725503888023</v>
      </c>
      <c r="U79" s="23"/>
      <c r="V79" s="43">
        <v>43405</v>
      </c>
      <c r="W79" s="31">
        <f t="shared" si="0"/>
        <v>0.13795551631694991</v>
      </c>
      <c r="X79" s="31">
        <f t="shared" si="1"/>
        <v>19.00521657092969</v>
      </c>
      <c r="Y79" s="31">
        <f t="shared" si="2"/>
        <v>-0.3242974448368301</v>
      </c>
      <c r="Z79" s="31">
        <f t="shared" si="3"/>
        <v>-1.7031027901800542</v>
      </c>
      <c r="AA79" s="31">
        <f t="shared" si="4"/>
        <v>8.8053234467322596</v>
      </c>
      <c r="AB79" s="31">
        <f t="shared" si="5"/>
        <v>1.5137717014524981</v>
      </c>
      <c r="AC79" s="31">
        <f t="shared" si="6"/>
        <v>5.6211412837014763</v>
      </c>
      <c r="AD79" s="31">
        <f t="shared" si="7"/>
        <v>8.0285829339836994</v>
      </c>
      <c r="AE79" s="31">
        <f t="shared" si="8"/>
        <v>11.569416233984555</v>
      </c>
      <c r="AF79" s="31">
        <f t="shared" si="9"/>
        <v>11.215545360285532</v>
      </c>
      <c r="AG79" s="31">
        <f t="shared" si="10"/>
        <v>4.5313557463484386</v>
      </c>
      <c r="AH79" s="31">
        <f t="shared" si="11"/>
        <v>10.380097222037918</v>
      </c>
      <c r="AI79" s="31">
        <f t="shared" si="12"/>
        <v>1.1799591421371929</v>
      </c>
      <c r="AJ79" s="31">
        <f t="shared" si="13"/>
        <v>5.0300607717522325</v>
      </c>
      <c r="AK79" s="31">
        <f t="shared" si="14"/>
        <v>1.6544182241436545</v>
      </c>
      <c r="AL79" s="31">
        <f t="shared" si="15"/>
        <v>6.7322306449739528</v>
      </c>
      <c r="AM79" s="31">
        <f t="shared" si="16"/>
        <v>4.2263698157009202</v>
      </c>
      <c r="AN79" s="31">
        <f t="shared" si="17"/>
        <v>6.7785072909490651</v>
      </c>
      <c r="AO79" s="31">
        <f t="shared" si="18"/>
        <v>3.6386338183620666</v>
      </c>
      <c r="AP79" s="23"/>
      <c r="AQ79" s="23"/>
      <c r="AR79" s="57"/>
      <c r="AS79" s="58"/>
      <c r="AT79" s="58"/>
      <c r="AU79" s="58"/>
      <c r="AV79" s="58"/>
      <c r="AW79" s="58"/>
      <c r="AX79" s="58"/>
      <c r="AY79" s="58"/>
      <c r="AZ79" s="58"/>
      <c r="BA79" s="58"/>
      <c r="BB79" s="58"/>
      <c r="BC79" s="58"/>
      <c r="BD79" s="58"/>
      <c r="BE79" s="58"/>
      <c r="BF79" s="58"/>
      <c r="BG79" s="58"/>
      <c r="BH79" s="58"/>
      <c r="BI79" s="58"/>
      <c r="BJ79" s="58"/>
      <c r="BK79" s="58"/>
      <c r="BM79" s="57"/>
      <c r="BN79" s="58"/>
      <c r="BO79" s="58"/>
      <c r="BP79" s="58"/>
      <c r="BQ79" s="58"/>
      <c r="BR79" s="58"/>
      <c r="BS79" s="58"/>
      <c r="BT79" s="58"/>
      <c r="BU79" s="58"/>
      <c r="BV79" s="58"/>
      <c r="BW79" s="58"/>
      <c r="BX79" s="58"/>
      <c r="BY79" s="58"/>
      <c r="BZ79" s="58"/>
      <c r="CA79" s="58"/>
      <c r="CB79" s="58"/>
      <c r="CC79" s="58"/>
      <c r="CD79" s="58"/>
      <c r="CE79" s="58"/>
      <c r="CF79" s="58"/>
    </row>
    <row r="80" spans="1:84" s="59" customFormat="1" ht="15" x14ac:dyDescent="0.3">
      <c r="A80" s="44">
        <v>43435</v>
      </c>
      <c r="B80" s="33">
        <v>115.57775718413312</v>
      </c>
      <c r="C80" s="33">
        <v>64.855359139573778</v>
      </c>
      <c r="D80" s="33">
        <v>124.13710860931161</v>
      </c>
      <c r="E80" s="33">
        <v>128.52273564021127</v>
      </c>
      <c r="F80" s="33">
        <v>123.50853653215161</v>
      </c>
      <c r="G80" s="33">
        <v>122.48145915047171</v>
      </c>
      <c r="H80" s="33">
        <v>128.27064252886618</v>
      </c>
      <c r="I80" s="33">
        <v>158.72659946251434</v>
      </c>
      <c r="J80" s="33">
        <v>141.85344223453288</v>
      </c>
      <c r="K80" s="33">
        <v>144.57146108789888</v>
      </c>
      <c r="L80" s="33">
        <v>125.45693511438553</v>
      </c>
      <c r="M80" s="33">
        <v>136.93467932725392</v>
      </c>
      <c r="N80" s="33">
        <v>137.76178543916438</v>
      </c>
      <c r="O80" s="33">
        <v>119.82840943435548</v>
      </c>
      <c r="P80" s="33">
        <v>99.663626690550572</v>
      </c>
      <c r="Q80" s="33">
        <v>133.88447702574157</v>
      </c>
      <c r="R80" s="33">
        <v>113.71942455802245</v>
      </c>
      <c r="S80" s="33">
        <v>134.97210982512962</v>
      </c>
      <c r="T80" s="33">
        <v>125.23365074481951</v>
      </c>
      <c r="U80" s="23"/>
      <c r="V80" s="44">
        <v>43435</v>
      </c>
      <c r="W80" s="33">
        <f t="shared" si="0"/>
        <v>0.68828450101385386</v>
      </c>
      <c r="X80" s="33">
        <f t="shared" si="1"/>
        <v>4.2667241281589554</v>
      </c>
      <c r="Y80" s="33">
        <f t="shared" si="2"/>
        <v>2.6866990736038616</v>
      </c>
      <c r="Z80" s="33">
        <f t="shared" si="3"/>
        <v>2.2515084106884018</v>
      </c>
      <c r="AA80" s="33">
        <f t="shared" si="4"/>
        <v>7.761852608336909</v>
      </c>
      <c r="AB80" s="33">
        <f t="shared" si="5"/>
        <v>0.56874783812321539</v>
      </c>
      <c r="AC80" s="33">
        <f t="shared" si="6"/>
        <v>2.4600376047858816</v>
      </c>
      <c r="AD80" s="33">
        <f t="shared" si="7"/>
        <v>7.3809735083062264</v>
      </c>
      <c r="AE80" s="33">
        <f t="shared" si="8"/>
        <v>-5.8831847211049393</v>
      </c>
      <c r="AF80" s="33">
        <f t="shared" si="9"/>
        <v>2.8242180241147281</v>
      </c>
      <c r="AG80" s="33">
        <f t="shared" si="10"/>
        <v>4.095915272046696</v>
      </c>
      <c r="AH80" s="33">
        <f t="shared" si="11"/>
        <v>6.5365976700181108</v>
      </c>
      <c r="AI80" s="33">
        <f t="shared" si="12"/>
        <v>2.2744641383794431</v>
      </c>
      <c r="AJ80" s="33">
        <f t="shared" si="13"/>
        <v>3.2595085213826565</v>
      </c>
      <c r="AK80" s="33">
        <f t="shared" si="14"/>
        <v>2.1491187840678521</v>
      </c>
      <c r="AL80" s="33">
        <f t="shared" si="15"/>
        <v>-3.5819827165145597</v>
      </c>
      <c r="AM80" s="33">
        <f t="shared" si="16"/>
        <v>4.4454185532017476</v>
      </c>
      <c r="AN80" s="33">
        <f t="shared" si="17"/>
        <v>4.434920814447878</v>
      </c>
      <c r="AO80" s="33">
        <f t="shared" si="18"/>
        <v>2.1967543604643396</v>
      </c>
      <c r="AP80" s="23"/>
      <c r="AQ80" s="23"/>
      <c r="AR80" s="57"/>
      <c r="AS80" s="58"/>
      <c r="AT80" s="58"/>
      <c r="AU80" s="58"/>
      <c r="AV80" s="58"/>
      <c r="AW80" s="58"/>
      <c r="AX80" s="58"/>
      <c r="AY80" s="58"/>
      <c r="AZ80" s="58"/>
      <c r="BA80" s="58"/>
      <c r="BB80" s="58"/>
      <c r="BC80" s="58"/>
      <c r="BD80" s="58"/>
      <c r="BE80" s="58"/>
      <c r="BF80" s="58"/>
      <c r="BG80" s="58"/>
      <c r="BH80" s="58"/>
      <c r="BI80" s="58"/>
      <c r="BJ80" s="58"/>
      <c r="BK80" s="58"/>
      <c r="BM80" s="57"/>
      <c r="BN80" s="58"/>
      <c r="BO80" s="58"/>
      <c r="BP80" s="58"/>
      <c r="BQ80" s="58"/>
      <c r="BR80" s="58"/>
      <c r="BS80" s="58"/>
      <c r="BT80" s="58"/>
      <c r="BU80" s="58"/>
      <c r="BV80" s="58"/>
      <c r="BW80" s="58"/>
      <c r="BX80" s="58"/>
      <c r="BY80" s="58"/>
      <c r="BZ80" s="58"/>
      <c r="CA80" s="58"/>
      <c r="CB80" s="58"/>
      <c r="CC80" s="58"/>
      <c r="CD80" s="58"/>
      <c r="CE80" s="58"/>
      <c r="CF80" s="58"/>
    </row>
    <row r="81" spans="1:84" s="59" customFormat="1" ht="15" x14ac:dyDescent="0.3">
      <c r="A81" s="45">
        <v>43466</v>
      </c>
      <c r="B81" s="35">
        <v>120.9385344283138</v>
      </c>
      <c r="C81" s="35">
        <v>64.075861214271782</v>
      </c>
      <c r="D81" s="35">
        <v>122.48850915023024</v>
      </c>
      <c r="E81" s="35">
        <v>125.6348074978935</v>
      </c>
      <c r="F81" s="35">
        <v>107.56645006235773</v>
      </c>
      <c r="G81" s="35">
        <v>120.23988976771199</v>
      </c>
      <c r="H81" s="35">
        <v>122.20065026097441</v>
      </c>
      <c r="I81" s="35">
        <v>122.31798381676512</v>
      </c>
      <c r="J81" s="35">
        <v>133.19154225518653</v>
      </c>
      <c r="K81" s="35">
        <v>149.56859166928544</v>
      </c>
      <c r="L81" s="35">
        <v>124.30198313730227</v>
      </c>
      <c r="M81" s="35">
        <v>115.22368889536055</v>
      </c>
      <c r="N81" s="35">
        <v>119.77701064975535</v>
      </c>
      <c r="O81" s="35">
        <v>116.50895138657826</v>
      </c>
      <c r="P81" s="35">
        <v>111.78522848136645</v>
      </c>
      <c r="Q81" s="35">
        <v>124.3303575580253</v>
      </c>
      <c r="R81" s="35">
        <v>119.52141624720302</v>
      </c>
      <c r="S81" s="35">
        <v>133.2961398574385</v>
      </c>
      <c r="T81" s="35">
        <v>121.98213274436741</v>
      </c>
      <c r="U81" s="23"/>
      <c r="V81" s="45">
        <v>43466</v>
      </c>
      <c r="W81" s="35">
        <f t="shared" si="0"/>
        <v>3.4553792165745989</v>
      </c>
      <c r="X81" s="35">
        <f t="shared" si="1"/>
        <v>-0.92225244849369403</v>
      </c>
      <c r="Y81" s="35">
        <f t="shared" si="2"/>
        <v>3.0381910863373207</v>
      </c>
      <c r="Z81" s="35">
        <f t="shared" si="3"/>
        <v>0.2818077830410175</v>
      </c>
      <c r="AA81" s="35">
        <f t="shared" si="4"/>
        <v>4.3508144302742124</v>
      </c>
      <c r="AB81" s="35">
        <f t="shared" si="5"/>
        <v>2.314936076174547</v>
      </c>
      <c r="AC81" s="35">
        <f t="shared" si="6"/>
        <v>4.4278396766765979</v>
      </c>
      <c r="AD81" s="35">
        <f t="shared" si="7"/>
        <v>5.7751360237793961</v>
      </c>
      <c r="AE81" s="35">
        <f t="shared" si="8"/>
        <v>17.735686453436571</v>
      </c>
      <c r="AF81" s="35">
        <f t="shared" si="9"/>
        <v>1.3808313028632</v>
      </c>
      <c r="AG81" s="35">
        <f t="shared" si="10"/>
        <v>4.6302526756260249</v>
      </c>
      <c r="AH81" s="35">
        <f t="shared" si="11"/>
        <v>5.5566943615820605</v>
      </c>
      <c r="AI81" s="35">
        <f t="shared" si="12"/>
        <v>3.0858555167021677</v>
      </c>
      <c r="AJ81" s="35">
        <f t="shared" si="13"/>
        <v>3.2521202189558664</v>
      </c>
      <c r="AK81" s="35">
        <f t="shared" si="14"/>
        <v>2.4883932628660546</v>
      </c>
      <c r="AL81" s="35">
        <f t="shared" si="15"/>
        <v>-3.1801921001099061</v>
      </c>
      <c r="AM81" s="35">
        <f t="shared" si="16"/>
        <v>1.9008810689166609</v>
      </c>
      <c r="AN81" s="35">
        <f t="shared" si="17"/>
        <v>5.3970287931157657</v>
      </c>
      <c r="AO81" s="35">
        <f t="shared" si="18"/>
        <v>3.6305974591967356</v>
      </c>
      <c r="AP81" s="23"/>
      <c r="AQ81" s="23"/>
      <c r="AR81" s="57"/>
      <c r="AS81" s="58"/>
      <c r="AT81" s="58"/>
      <c r="AU81" s="58"/>
      <c r="AV81" s="58"/>
      <c r="AW81" s="58"/>
      <c r="AX81" s="58"/>
      <c r="AY81" s="58"/>
      <c r="AZ81" s="58"/>
      <c r="BA81" s="58"/>
      <c r="BB81" s="58"/>
      <c r="BC81" s="58"/>
      <c r="BD81" s="58"/>
      <c r="BE81" s="58"/>
      <c r="BF81" s="58"/>
      <c r="BG81" s="58"/>
      <c r="BH81" s="58"/>
      <c r="BI81" s="58"/>
      <c r="BJ81" s="58"/>
      <c r="BK81" s="58"/>
      <c r="BM81" s="57"/>
      <c r="BN81" s="58"/>
      <c r="BO81" s="58"/>
      <c r="BP81" s="58"/>
      <c r="BQ81" s="58"/>
      <c r="BR81" s="58"/>
      <c r="BS81" s="58"/>
      <c r="BT81" s="58"/>
      <c r="BU81" s="58"/>
      <c r="BV81" s="58"/>
      <c r="BW81" s="58"/>
      <c r="BX81" s="58"/>
      <c r="BY81" s="58"/>
      <c r="BZ81" s="58"/>
      <c r="CA81" s="58"/>
      <c r="CB81" s="58"/>
      <c r="CC81" s="58"/>
      <c r="CD81" s="58"/>
      <c r="CE81" s="58"/>
      <c r="CF81" s="58"/>
    </row>
    <row r="82" spans="1:84" s="59" customFormat="1" ht="15" x14ac:dyDescent="0.3">
      <c r="A82" s="40">
        <v>43497</v>
      </c>
      <c r="B82" s="27">
        <v>125.92799456085763</v>
      </c>
      <c r="C82" s="27">
        <v>65.010211595701989</v>
      </c>
      <c r="D82" s="27">
        <v>121.83504958529889</v>
      </c>
      <c r="E82" s="27">
        <v>119.81909709867638</v>
      </c>
      <c r="F82" s="27">
        <v>121.030343380126</v>
      </c>
      <c r="G82" s="27">
        <v>119.10867522794979</v>
      </c>
      <c r="H82" s="27">
        <v>120.82282072245242</v>
      </c>
      <c r="I82" s="27">
        <v>118.23662044869845</v>
      </c>
      <c r="J82" s="27">
        <v>122.05408904884271</v>
      </c>
      <c r="K82" s="27">
        <v>136.27150438465321</v>
      </c>
      <c r="L82" s="27">
        <v>123.91749533927809</v>
      </c>
      <c r="M82" s="27">
        <v>116.64419177084069</v>
      </c>
      <c r="N82" s="27">
        <v>121.69028717998364</v>
      </c>
      <c r="O82" s="27">
        <v>119.85002688409124</v>
      </c>
      <c r="P82" s="27">
        <v>128.41348168644595</v>
      </c>
      <c r="Q82" s="27">
        <v>130.95699898150903</v>
      </c>
      <c r="R82" s="27">
        <v>115.69442857956567</v>
      </c>
      <c r="S82" s="27">
        <v>131.63735124968861</v>
      </c>
      <c r="T82" s="27">
        <v>122.61613196906944</v>
      </c>
      <c r="U82" s="23"/>
      <c r="V82" s="40">
        <v>43497</v>
      </c>
      <c r="W82" s="27">
        <f t="shared" si="0"/>
        <v>2.465650870097619</v>
      </c>
      <c r="X82" s="27">
        <f t="shared" si="1"/>
        <v>2.2499354216862599</v>
      </c>
      <c r="Y82" s="27">
        <f t="shared" si="2"/>
        <v>3.0746034336869741</v>
      </c>
      <c r="Z82" s="27">
        <f t="shared" si="3"/>
        <v>-3.0641994128575618</v>
      </c>
      <c r="AA82" s="27">
        <f t="shared" si="4"/>
        <v>11.101528054557534</v>
      </c>
      <c r="AB82" s="27">
        <f t="shared" si="5"/>
        <v>4.4640321768631566</v>
      </c>
      <c r="AC82" s="27">
        <f t="shared" si="6"/>
        <v>3.3452178658984906</v>
      </c>
      <c r="AD82" s="27">
        <f t="shared" si="7"/>
        <v>8.3882270358288054</v>
      </c>
      <c r="AE82" s="27">
        <f t="shared" si="8"/>
        <v>7.3769282986739597</v>
      </c>
      <c r="AF82" s="27">
        <f t="shared" si="9"/>
        <v>6.6320699793314617</v>
      </c>
      <c r="AG82" s="27">
        <f t="shared" si="10"/>
        <v>4.5533315758900841</v>
      </c>
      <c r="AH82" s="27">
        <f t="shared" si="11"/>
        <v>5.440915979201506</v>
      </c>
      <c r="AI82" s="27">
        <f t="shared" si="12"/>
        <v>4.9495381453613874</v>
      </c>
      <c r="AJ82" s="27">
        <f t="shared" si="13"/>
        <v>1.3365889662649835</v>
      </c>
      <c r="AK82" s="27">
        <f t="shared" si="14"/>
        <v>0.84977855156569149</v>
      </c>
      <c r="AL82" s="27">
        <f t="shared" si="15"/>
        <v>2.9378453475522406</v>
      </c>
      <c r="AM82" s="27">
        <f t="shared" si="16"/>
        <v>1.3933038288501933</v>
      </c>
      <c r="AN82" s="27">
        <f t="shared" si="17"/>
        <v>8.1138812093471984</v>
      </c>
      <c r="AO82" s="27">
        <f t="shared" si="18"/>
        <v>4.1779228556122661</v>
      </c>
      <c r="AP82" s="23"/>
      <c r="AQ82" s="23"/>
      <c r="AR82" s="57"/>
      <c r="AS82" s="58"/>
      <c r="AT82" s="58"/>
      <c r="AU82" s="58"/>
      <c r="AV82" s="58"/>
      <c r="AW82" s="58"/>
      <c r="AX82" s="58"/>
      <c r="AY82" s="58"/>
      <c r="AZ82" s="58"/>
      <c r="BA82" s="58"/>
      <c r="BB82" s="58"/>
      <c r="BC82" s="58"/>
      <c r="BD82" s="58"/>
      <c r="BE82" s="58"/>
      <c r="BF82" s="58"/>
      <c r="BG82" s="58"/>
      <c r="BH82" s="58"/>
      <c r="BI82" s="58"/>
      <c r="BJ82" s="58"/>
      <c r="BK82" s="58"/>
      <c r="BM82" s="57"/>
      <c r="BN82" s="58"/>
      <c r="BO82" s="58"/>
      <c r="BP82" s="58"/>
      <c r="BQ82" s="58"/>
      <c r="BR82" s="58"/>
      <c r="BS82" s="58"/>
      <c r="BT82" s="58"/>
      <c r="BU82" s="58"/>
      <c r="BV82" s="58"/>
      <c r="BW82" s="58"/>
      <c r="BX82" s="58"/>
      <c r="BY82" s="58"/>
      <c r="BZ82" s="58"/>
      <c r="CA82" s="58"/>
      <c r="CB82" s="58"/>
      <c r="CC82" s="58"/>
      <c r="CD82" s="58"/>
      <c r="CE82" s="58"/>
      <c r="CF82" s="58"/>
    </row>
    <row r="83" spans="1:84" s="59" customFormat="1" ht="15" x14ac:dyDescent="0.3">
      <c r="A83" s="40">
        <v>43525</v>
      </c>
      <c r="B83" s="27">
        <v>132.18470892452234</v>
      </c>
      <c r="C83" s="27">
        <v>65.369000805533929</v>
      </c>
      <c r="D83" s="27">
        <v>126.9315798418526</v>
      </c>
      <c r="E83" s="27">
        <v>123.7489467817032</v>
      </c>
      <c r="F83" s="27">
        <v>114.92261298470169</v>
      </c>
      <c r="G83" s="27">
        <v>120.51359731414045</v>
      </c>
      <c r="H83" s="27">
        <v>123.50225600715117</v>
      </c>
      <c r="I83" s="27">
        <v>134.71421904451347</v>
      </c>
      <c r="J83" s="27">
        <v>124.01497578068442</v>
      </c>
      <c r="K83" s="27">
        <v>139.7166680601085</v>
      </c>
      <c r="L83" s="27">
        <v>125.12892016070411</v>
      </c>
      <c r="M83" s="27">
        <v>119.797344831066</v>
      </c>
      <c r="N83" s="27">
        <v>129.08696335654957</v>
      </c>
      <c r="O83" s="27">
        <v>121.46355505652616</v>
      </c>
      <c r="P83" s="27">
        <v>130.04263259383151</v>
      </c>
      <c r="Q83" s="27">
        <v>137.71206512839481</v>
      </c>
      <c r="R83" s="27">
        <v>121.22476202459512</v>
      </c>
      <c r="S83" s="27">
        <v>133.99846738230713</v>
      </c>
      <c r="T83" s="27">
        <v>125.8796794216576</v>
      </c>
      <c r="U83" s="23"/>
      <c r="V83" s="40">
        <v>43525</v>
      </c>
      <c r="W83" s="27">
        <f t="shared" si="0"/>
        <v>2.2463279080094054</v>
      </c>
      <c r="X83" s="27">
        <f t="shared" si="1"/>
        <v>1.595177059113567</v>
      </c>
      <c r="Y83" s="27">
        <f t="shared" si="2"/>
        <v>1.0446555863337323</v>
      </c>
      <c r="Z83" s="27">
        <f t="shared" si="3"/>
        <v>-1.1930312818800957</v>
      </c>
      <c r="AA83" s="27">
        <f t="shared" si="4"/>
        <v>9.0134736673694249</v>
      </c>
      <c r="AB83" s="27">
        <f t="shared" si="5"/>
        <v>4.7768797574957915</v>
      </c>
      <c r="AC83" s="27">
        <f t="shared" si="6"/>
        <v>2.4033538587919168</v>
      </c>
      <c r="AD83" s="27">
        <f t="shared" si="7"/>
        <v>2.4970641332781867</v>
      </c>
      <c r="AE83" s="27">
        <f t="shared" si="8"/>
        <v>2.1624448871762922</v>
      </c>
      <c r="AF83" s="27">
        <f t="shared" si="9"/>
        <v>7.5246489422595886</v>
      </c>
      <c r="AG83" s="27">
        <f t="shared" si="10"/>
        <v>4.2089304277586308</v>
      </c>
      <c r="AH83" s="27">
        <f t="shared" si="11"/>
        <v>3.6325095877314766</v>
      </c>
      <c r="AI83" s="27">
        <f t="shared" si="12"/>
        <v>4.8865894094115561</v>
      </c>
      <c r="AJ83" s="27">
        <f t="shared" si="13"/>
        <v>1.1212863555466299</v>
      </c>
      <c r="AK83" s="27">
        <f t="shared" si="14"/>
        <v>1.020147957888426</v>
      </c>
      <c r="AL83" s="27">
        <f t="shared" si="15"/>
        <v>2.6804761051318877</v>
      </c>
      <c r="AM83" s="27">
        <f t="shared" si="16"/>
        <v>0.92776148102001343</v>
      </c>
      <c r="AN83" s="27">
        <f t="shared" si="17"/>
        <v>9.3891786101806076</v>
      </c>
      <c r="AO83" s="27">
        <f t="shared" si="18"/>
        <v>3.4409212175437744</v>
      </c>
      <c r="AP83" s="23"/>
      <c r="AQ83" s="23"/>
      <c r="AR83" s="57"/>
      <c r="AS83" s="58"/>
      <c r="AT83" s="58"/>
      <c r="AU83" s="58"/>
      <c r="AV83" s="58"/>
      <c r="AW83" s="58"/>
      <c r="AX83" s="58"/>
      <c r="AY83" s="58"/>
      <c r="AZ83" s="58"/>
      <c r="BA83" s="58"/>
      <c r="BB83" s="58"/>
      <c r="BC83" s="58"/>
      <c r="BD83" s="58"/>
      <c r="BE83" s="58"/>
      <c r="BF83" s="58"/>
      <c r="BG83" s="58"/>
      <c r="BH83" s="58"/>
      <c r="BI83" s="58"/>
      <c r="BJ83" s="58"/>
      <c r="BK83" s="58"/>
      <c r="BM83" s="57"/>
      <c r="BN83" s="58"/>
      <c r="BO83" s="58"/>
      <c r="BP83" s="58"/>
      <c r="BQ83" s="58"/>
      <c r="BR83" s="58"/>
      <c r="BS83" s="58"/>
      <c r="BT83" s="58"/>
      <c r="BU83" s="58"/>
      <c r="BV83" s="58"/>
      <c r="BW83" s="58"/>
      <c r="BX83" s="58"/>
      <c r="BY83" s="58"/>
      <c r="BZ83" s="58"/>
      <c r="CA83" s="58"/>
      <c r="CB83" s="58"/>
      <c r="CC83" s="58"/>
      <c r="CD83" s="58"/>
      <c r="CE83" s="58"/>
      <c r="CF83" s="58"/>
    </row>
    <row r="84" spans="1:84" s="59" customFormat="1" ht="15" x14ac:dyDescent="0.3">
      <c r="A84" s="40">
        <v>43556</v>
      </c>
      <c r="B84" s="27">
        <v>117.15821243926774</v>
      </c>
      <c r="C84" s="27">
        <v>68.283972069793606</v>
      </c>
      <c r="D84" s="27">
        <v>124.36894953204151</v>
      </c>
      <c r="E84" s="27">
        <v>119.71957085929483</v>
      </c>
      <c r="F84" s="27">
        <v>130.69919772286195</v>
      </c>
      <c r="G84" s="27">
        <v>121.23818267146967</v>
      </c>
      <c r="H84" s="27">
        <v>122.15255448963468</v>
      </c>
      <c r="I84" s="27">
        <v>133.01634632545205</v>
      </c>
      <c r="J84" s="27">
        <v>128.36961843201985</v>
      </c>
      <c r="K84" s="27">
        <v>140.93616169597018</v>
      </c>
      <c r="L84" s="27">
        <v>125.69287433708296</v>
      </c>
      <c r="M84" s="27">
        <v>125.39360087050193</v>
      </c>
      <c r="N84" s="27">
        <v>121.83306632839023</v>
      </c>
      <c r="O84" s="27">
        <v>121.35129151631149</v>
      </c>
      <c r="P84" s="27">
        <v>113.29845419095045</v>
      </c>
      <c r="Q84" s="27">
        <v>131.18426929442535</v>
      </c>
      <c r="R84" s="27">
        <v>118.56213664459429</v>
      </c>
      <c r="S84" s="27">
        <v>135.88547361313252</v>
      </c>
      <c r="T84" s="27">
        <v>123.91291665045298</v>
      </c>
      <c r="U84" s="23"/>
      <c r="V84" s="40">
        <v>43556</v>
      </c>
      <c r="W84" s="27">
        <f t="shared" si="0"/>
        <v>0.42295654868007659</v>
      </c>
      <c r="X84" s="27">
        <f t="shared" si="1"/>
        <v>-1.0805505431547573</v>
      </c>
      <c r="Y84" s="27">
        <f t="shared" si="2"/>
        <v>2.443575652498069</v>
      </c>
      <c r="Z84" s="27">
        <f t="shared" si="3"/>
        <v>2.3632521372699813</v>
      </c>
      <c r="AA84" s="27">
        <f t="shared" si="4"/>
        <v>18.577037331732811</v>
      </c>
      <c r="AB84" s="27">
        <f t="shared" si="5"/>
        <v>3.9409123960012948</v>
      </c>
      <c r="AC84" s="27">
        <f t="shared" si="6"/>
        <v>1.2216164921493373</v>
      </c>
      <c r="AD84" s="27">
        <f t="shared" si="7"/>
        <v>11.337025966609971</v>
      </c>
      <c r="AE84" s="27">
        <f t="shared" si="8"/>
        <v>0.9173120124124523</v>
      </c>
      <c r="AF84" s="27">
        <f t="shared" si="9"/>
        <v>7.0649939702378504</v>
      </c>
      <c r="AG84" s="27">
        <f t="shared" si="10"/>
        <v>4.1408352915391191</v>
      </c>
      <c r="AH84" s="27">
        <f t="shared" si="11"/>
        <v>4.9282228001658268</v>
      </c>
      <c r="AI84" s="27">
        <f t="shared" si="12"/>
        <v>7.8199626029942237E-3</v>
      </c>
      <c r="AJ84" s="27">
        <f t="shared" si="13"/>
        <v>1.3868636203902014</v>
      </c>
      <c r="AK84" s="27">
        <f t="shared" si="14"/>
        <v>0.84492015900411843</v>
      </c>
      <c r="AL84" s="27">
        <f t="shared" si="15"/>
        <v>-2.170804640875815</v>
      </c>
      <c r="AM84" s="27">
        <f t="shared" si="16"/>
        <v>-1.8465794354365954</v>
      </c>
      <c r="AN84" s="27">
        <f t="shared" si="17"/>
        <v>9.2770514715953141</v>
      </c>
      <c r="AO84" s="27">
        <f t="shared" si="18"/>
        <v>3.6565668758750576</v>
      </c>
      <c r="AP84" s="23"/>
      <c r="AQ84" s="23"/>
      <c r="AR84" s="57"/>
      <c r="AS84" s="58"/>
      <c r="AT84" s="58"/>
      <c r="AU84" s="58"/>
      <c r="AV84" s="58"/>
      <c r="AW84" s="58"/>
      <c r="AX84" s="58"/>
      <c r="AY84" s="58"/>
      <c r="AZ84" s="58"/>
      <c r="BA84" s="58"/>
      <c r="BB84" s="58"/>
      <c r="BC84" s="58"/>
      <c r="BD84" s="58"/>
      <c r="BE84" s="58"/>
      <c r="BF84" s="58"/>
      <c r="BG84" s="58"/>
      <c r="BH84" s="58"/>
      <c r="BI84" s="58"/>
      <c r="BJ84" s="58"/>
      <c r="BK84" s="58"/>
      <c r="BM84" s="57"/>
      <c r="BN84" s="58"/>
      <c r="BO84" s="58"/>
      <c r="BP84" s="58"/>
      <c r="BQ84" s="58"/>
      <c r="BR84" s="58"/>
      <c r="BS84" s="58"/>
      <c r="BT84" s="58"/>
      <c r="BU84" s="58"/>
      <c r="BV84" s="58"/>
      <c r="BW84" s="58"/>
      <c r="BX84" s="58"/>
      <c r="BY84" s="58"/>
      <c r="BZ84" s="58"/>
      <c r="CA84" s="58"/>
      <c r="CB84" s="58"/>
      <c r="CC84" s="58"/>
      <c r="CD84" s="58"/>
      <c r="CE84" s="58"/>
      <c r="CF84" s="58"/>
    </row>
    <row r="85" spans="1:84" s="59" customFormat="1" ht="15" x14ac:dyDescent="0.3">
      <c r="A85" s="40">
        <v>43586</v>
      </c>
      <c r="B85" s="27">
        <v>112.72840051656217</v>
      </c>
      <c r="C85" s="27">
        <v>80.079520585739317</v>
      </c>
      <c r="D85" s="27">
        <v>125.01277432321463</v>
      </c>
      <c r="E85" s="27">
        <v>112.74591832100432</v>
      </c>
      <c r="F85" s="27">
        <v>138.17690906479385</v>
      </c>
      <c r="G85" s="27">
        <v>119.54794429277219</v>
      </c>
      <c r="H85" s="27">
        <v>122.87136093232226</v>
      </c>
      <c r="I85" s="27">
        <v>134.85238116331604</v>
      </c>
      <c r="J85" s="27">
        <v>127.34780489350528</v>
      </c>
      <c r="K85" s="27">
        <v>148.42516387823991</v>
      </c>
      <c r="L85" s="27">
        <v>126.43680074599652</v>
      </c>
      <c r="M85" s="27">
        <v>122.09114988596485</v>
      </c>
      <c r="N85" s="27">
        <v>120.11835824908265</v>
      </c>
      <c r="O85" s="27">
        <v>122.28564811676331</v>
      </c>
      <c r="P85" s="27">
        <v>105.47761587639519</v>
      </c>
      <c r="Q85" s="27">
        <v>141.38374025905941</v>
      </c>
      <c r="R85" s="27">
        <v>121.47706627074052</v>
      </c>
      <c r="S85" s="27">
        <v>133.84891665464286</v>
      </c>
      <c r="T85" s="27">
        <v>123.63686302251571</v>
      </c>
      <c r="U85" s="23"/>
      <c r="V85" s="40">
        <v>43586</v>
      </c>
      <c r="W85" s="27">
        <f t="shared" ref="W85:W86" si="19">B85/B73*100-100</f>
        <v>0.36002037230305461</v>
      </c>
      <c r="X85" s="27">
        <f t="shared" ref="X85:X86" si="20">C85/C73*100-100</f>
        <v>10.649281912770732</v>
      </c>
      <c r="Y85" s="27">
        <f t="shared" ref="Y85:Y86" si="21">D85/D73*100-100</f>
        <v>6.332164669403511</v>
      </c>
      <c r="Z85" s="27">
        <f t="shared" ref="Z85:Z86" si="22">E85/E73*100-100</f>
        <v>-3.3683332291275292E-2</v>
      </c>
      <c r="AA85" s="27">
        <f t="shared" ref="AA85:AA86" si="23">F85/F73*100-100</f>
        <v>14.894846838214832</v>
      </c>
      <c r="AB85" s="27">
        <f t="shared" ref="AB85:AB86" si="24">G85/G73*100-100</f>
        <v>3.0530679833852901</v>
      </c>
      <c r="AC85" s="27">
        <f t="shared" ref="AC85:AC86" si="25">H85/H73*100-100</f>
        <v>2.8182165543733788</v>
      </c>
      <c r="AD85" s="27">
        <f t="shared" ref="AD85:AD86" si="26">I85/I73*100-100</f>
        <v>8.8604267434850783</v>
      </c>
      <c r="AE85" s="27">
        <f t="shared" ref="AE85:AE86" si="27">J85/J73*100-100</f>
        <v>-5.6029916332886387</v>
      </c>
      <c r="AF85" s="27">
        <f t="shared" ref="AF85:AF86" si="28">K85/K73*100-100</f>
        <v>9.9535033595731051</v>
      </c>
      <c r="AG85" s="27">
        <f t="shared" ref="AG85:AG86" si="29">L85/L73*100-100</f>
        <v>4.385652370730341</v>
      </c>
      <c r="AH85" s="27">
        <f t="shared" ref="AH85:AH86" si="30">M85/M73*100-100</f>
        <v>5.3597913884759549</v>
      </c>
      <c r="AI85" s="27">
        <f t="shared" ref="AI85:AI86" si="31">N85/N73*100-100</f>
        <v>0.90756532476459029</v>
      </c>
      <c r="AJ85" s="27">
        <f t="shared" ref="AJ85:AJ86" si="32">O85/O73*100-100</f>
        <v>2.721095087056085</v>
      </c>
      <c r="AK85" s="27">
        <f t="shared" ref="AK85:AK86" si="33">P85/P73*100-100</f>
        <v>0.80394495148499345</v>
      </c>
      <c r="AL85" s="27">
        <f t="shared" ref="AL85:AL86" si="34">Q85/Q73*100-100</f>
        <v>5.883089751372907</v>
      </c>
      <c r="AM85" s="27">
        <f t="shared" ref="AM85:AM86" si="35">R85/R73*100-100</f>
        <v>2.2565511565659051</v>
      </c>
      <c r="AN85" s="27">
        <f t="shared" ref="AN85:AN86" si="36">S85/S73*100-100</f>
        <v>7.7520122074559623</v>
      </c>
      <c r="AO85" s="27">
        <f t="shared" ref="AO85:AO86" si="37">T85/T73*100-100</f>
        <v>4.1611592082474402</v>
      </c>
      <c r="AP85" s="23"/>
      <c r="AQ85" s="23"/>
      <c r="AR85" s="57"/>
      <c r="AS85" s="58"/>
      <c r="AT85" s="58"/>
      <c r="AU85" s="58"/>
      <c r="AV85" s="58"/>
      <c r="AW85" s="58"/>
      <c r="AX85" s="58"/>
      <c r="AY85" s="58"/>
      <c r="AZ85" s="58"/>
      <c r="BA85" s="58"/>
      <c r="BB85" s="58"/>
      <c r="BC85" s="58"/>
      <c r="BD85" s="58"/>
      <c r="BE85" s="58"/>
      <c r="BF85" s="58"/>
      <c r="BG85" s="58"/>
      <c r="BH85" s="58"/>
      <c r="BI85" s="58"/>
      <c r="BJ85" s="58"/>
      <c r="BK85" s="58"/>
      <c r="BM85" s="57"/>
      <c r="BN85" s="58"/>
      <c r="BO85" s="58"/>
      <c r="BP85" s="58"/>
      <c r="BQ85" s="58"/>
      <c r="BR85" s="58"/>
      <c r="BS85" s="58"/>
      <c r="BT85" s="58"/>
      <c r="BU85" s="58"/>
      <c r="BV85" s="58"/>
      <c r="BW85" s="58"/>
      <c r="BX85" s="58"/>
      <c r="BY85" s="58"/>
      <c r="BZ85" s="58"/>
      <c r="CA85" s="58"/>
      <c r="CB85" s="58"/>
      <c r="CC85" s="58"/>
      <c r="CD85" s="58"/>
      <c r="CE85" s="58"/>
      <c r="CF85" s="58"/>
    </row>
    <row r="86" spans="1:84" s="59" customFormat="1" ht="15" x14ac:dyDescent="0.3">
      <c r="A86" s="40">
        <v>43617</v>
      </c>
      <c r="B86" s="27">
        <v>107.67629215720333</v>
      </c>
      <c r="C86" s="27">
        <v>65.252525606723879</v>
      </c>
      <c r="D86" s="27">
        <v>117.33023538548177</v>
      </c>
      <c r="E86" s="27">
        <v>109.92595721060673</v>
      </c>
      <c r="F86" s="27">
        <v>130.23815519380548</v>
      </c>
      <c r="G86" s="27">
        <v>117.8669538856979</v>
      </c>
      <c r="H86" s="27">
        <v>118.76253568369719</v>
      </c>
      <c r="I86" s="27">
        <v>136.46578100400586</v>
      </c>
      <c r="J86" s="27">
        <v>124.1819293039967</v>
      </c>
      <c r="K86" s="27">
        <v>143.4598627474015</v>
      </c>
      <c r="L86" s="27">
        <v>126.58724343150135</v>
      </c>
      <c r="M86" s="27">
        <v>118.05376605670489</v>
      </c>
      <c r="N86" s="27">
        <v>119.53799840915285</v>
      </c>
      <c r="O86" s="27">
        <v>122.95842089804282</v>
      </c>
      <c r="P86" s="27">
        <v>105.50357558183467</v>
      </c>
      <c r="Q86" s="27">
        <v>138.50369131703437</v>
      </c>
      <c r="R86" s="27">
        <v>119.44134070840995</v>
      </c>
      <c r="S86" s="27">
        <v>131.48031040675161</v>
      </c>
      <c r="T86" s="27">
        <v>120.41448964309042</v>
      </c>
      <c r="U86" s="23"/>
      <c r="V86" s="40">
        <v>43617</v>
      </c>
      <c r="W86" s="27">
        <f t="shared" si="19"/>
        <v>0.67938556024944319</v>
      </c>
      <c r="X86" s="27">
        <f t="shared" si="20"/>
        <v>-3.2538771674229423</v>
      </c>
      <c r="Y86" s="27">
        <f t="shared" si="21"/>
        <v>3.486050472350172</v>
      </c>
      <c r="Z86" s="27">
        <f t="shared" si="22"/>
        <v>-9.5512869107808598</v>
      </c>
      <c r="AA86" s="27">
        <f t="shared" si="23"/>
        <v>8.8732440360173257</v>
      </c>
      <c r="AB86" s="27">
        <f t="shared" si="24"/>
        <v>2.5511733479980592</v>
      </c>
      <c r="AC86" s="27">
        <f t="shared" si="25"/>
        <v>2.4771843811314653</v>
      </c>
      <c r="AD86" s="27">
        <f t="shared" si="26"/>
        <v>11.587759973636608</v>
      </c>
      <c r="AE86" s="27">
        <f t="shared" si="27"/>
        <v>5.704264825066204</v>
      </c>
      <c r="AF86" s="27">
        <f t="shared" si="28"/>
        <v>9.6155189666689296</v>
      </c>
      <c r="AG86" s="27">
        <f t="shared" si="29"/>
        <v>4.5505325269220549</v>
      </c>
      <c r="AH86" s="27">
        <f t="shared" si="30"/>
        <v>4.3428701132390017</v>
      </c>
      <c r="AI86" s="27">
        <f t="shared" si="31"/>
        <v>3.5805117383096388</v>
      </c>
      <c r="AJ86" s="27">
        <f t="shared" si="32"/>
        <v>3.4502756842659892</v>
      </c>
      <c r="AK86" s="27">
        <f t="shared" si="33"/>
        <v>0.96687460899570965</v>
      </c>
      <c r="AL86" s="27">
        <f t="shared" si="34"/>
        <v>-2.2013604477712789</v>
      </c>
      <c r="AM86" s="27">
        <f t="shared" si="35"/>
        <v>2.9819066900562632</v>
      </c>
      <c r="AN86" s="27">
        <f t="shared" si="36"/>
        <v>6.3332600743544418</v>
      </c>
      <c r="AO86" s="27">
        <f t="shared" si="37"/>
        <v>3.5237214509656951</v>
      </c>
      <c r="AP86" s="23"/>
      <c r="AQ86" s="23"/>
      <c r="AR86" s="57"/>
      <c r="AS86" s="58"/>
      <c r="AT86" s="58"/>
      <c r="AU86" s="58"/>
      <c r="AV86" s="58"/>
      <c r="AW86" s="58"/>
      <c r="AX86" s="58"/>
      <c r="AY86" s="58"/>
      <c r="AZ86" s="58"/>
      <c r="BA86" s="58"/>
      <c r="BB86" s="58"/>
      <c r="BC86" s="58"/>
      <c r="BD86" s="58"/>
      <c r="BE86" s="58"/>
      <c r="BF86" s="58"/>
      <c r="BG86" s="58"/>
      <c r="BH86" s="58"/>
      <c r="BI86" s="58"/>
      <c r="BJ86" s="58"/>
      <c r="BK86" s="58"/>
      <c r="BM86" s="57"/>
      <c r="BN86" s="58"/>
      <c r="BO86" s="58"/>
      <c r="BP86" s="58"/>
      <c r="BQ86" s="58"/>
      <c r="BR86" s="58"/>
      <c r="BS86" s="58"/>
      <c r="BT86" s="58"/>
      <c r="BU86" s="58"/>
      <c r="BV86" s="58"/>
      <c r="BW86" s="58"/>
      <c r="BX86" s="58"/>
      <c r="BY86" s="58"/>
      <c r="BZ86" s="58"/>
      <c r="CA86" s="58"/>
      <c r="CB86" s="58"/>
      <c r="CC86" s="58"/>
      <c r="CD86" s="58"/>
      <c r="CE86" s="58"/>
      <c r="CF86" s="58"/>
    </row>
    <row r="87" spans="1:84" s="59" customFormat="1" ht="15" x14ac:dyDescent="0.3">
      <c r="A87" s="40">
        <v>43647</v>
      </c>
      <c r="B87" s="27">
        <v>109.3125866827715</v>
      </c>
      <c r="C87" s="27">
        <v>76.047484498720721</v>
      </c>
      <c r="D87" s="27">
        <v>121.85044293350776</v>
      </c>
      <c r="E87" s="27">
        <v>103.77067928825095</v>
      </c>
      <c r="F87" s="27">
        <v>133.29499293848127</v>
      </c>
      <c r="G87" s="27">
        <v>119.0281169346637</v>
      </c>
      <c r="H87" s="27">
        <v>119.7025447334608</v>
      </c>
      <c r="I87" s="27">
        <v>141.04616303632199</v>
      </c>
      <c r="J87" s="27">
        <v>129.77651409707701</v>
      </c>
      <c r="K87" s="27">
        <v>147.17615350787156</v>
      </c>
      <c r="L87" s="27">
        <v>127.23076331261241</v>
      </c>
      <c r="M87" s="27">
        <v>124.36346045120062</v>
      </c>
      <c r="N87" s="27">
        <v>120.22378131596933</v>
      </c>
      <c r="O87" s="27">
        <v>123.15757173494741</v>
      </c>
      <c r="P87" s="27">
        <v>115.03579980208778</v>
      </c>
      <c r="Q87" s="27">
        <v>144.30350602721103</v>
      </c>
      <c r="R87" s="27">
        <v>119.73487957674304</v>
      </c>
      <c r="S87" s="27">
        <v>132.52951696145146</v>
      </c>
      <c r="T87" s="27">
        <v>122.98715723243218</v>
      </c>
      <c r="U87" s="23"/>
      <c r="V87" s="40">
        <v>43647</v>
      </c>
      <c r="W87" s="27">
        <f t="shared" ref="W87:W89" si="38">B87/B75*100-100</f>
        <v>3.2295353527405553</v>
      </c>
      <c r="X87" s="27">
        <f t="shared" ref="X87:X89" si="39">C87/C75*100-100</f>
        <v>6.866007323810237</v>
      </c>
      <c r="Y87" s="27">
        <f t="shared" ref="Y87:Y89" si="40">D87/D75*100-100</f>
        <v>4.9990760963260783</v>
      </c>
      <c r="Z87" s="27">
        <f t="shared" ref="Z87:Z89" si="41">E87/E75*100-100</f>
        <v>-11.984509253841338</v>
      </c>
      <c r="AA87" s="27">
        <f t="shared" ref="AA87:AA89" si="42">F87/F75*100-100</f>
        <v>8.2055892477473407</v>
      </c>
      <c r="AB87" s="27">
        <f t="shared" ref="AB87:AB89" si="43">G87/G75*100-100</f>
        <v>2.9492336008891726</v>
      </c>
      <c r="AC87" s="27">
        <f t="shared" ref="AC87:AC89" si="44">H87/H75*100-100</f>
        <v>2.8817876017773756</v>
      </c>
      <c r="AD87" s="27">
        <f t="shared" ref="AD87:AD89" si="45">I87/I75*100-100</f>
        <v>6.7671511316821409</v>
      </c>
      <c r="AE87" s="27">
        <f t="shared" ref="AE87:AE89" si="46">J87/J75*100-100</f>
        <v>6.2163655240338471</v>
      </c>
      <c r="AF87" s="27">
        <f t="shared" ref="AF87:AF89" si="47">K87/K75*100-100</f>
        <v>8.7795526815354776</v>
      </c>
      <c r="AG87" s="27">
        <f t="shared" ref="AG87:AG89" si="48">L87/L75*100-100</f>
        <v>4.5368681239885262</v>
      </c>
      <c r="AH87" s="27">
        <f t="shared" ref="AH87:AH89" si="49">M87/M75*100-100</f>
        <v>3.8815725822938703</v>
      </c>
      <c r="AI87" s="27">
        <f t="shared" ref="AI87:AI89" si="50">N87/N75*100-100</f>
        <v>5.6272614643262102</v>
      </c>
      <c r="AJ87" s="27">
        <f t="shared" ref="AJ87:AJ89" si="51">O87/O75*100-100</f>
        <v>3.4514959844298829</v>
      </c>
      <c r="AK87" s="27">
        <f t="shared" ref="AK87:AK89" si="52">P87/P75*100-100</f>
        <v>1.3871658984352848</v>
      </c>
      <c r="AL87" s="27">
        <f t="shared" ref="AL87:AL89" si="53">Q87/Q75*100-100</f>
        <v>4.6155449318630417</v>
      </c>
      <c r="AM87" s="27">
        <f t="shared" ref="AM87:AM89" si="54">R87/R75*100-100</f>
        <v>-0.15336322147730641</v>
      </c>
      <c r="AN87" s="27">
        <f t="shared" ref="AN87:AN89" si="55">S87/S75*100-100</f>
        <v>6.9067851901023687</v>
      </c>
      <c r="AO87" s="27">
        <f t="shared" ref="AO87:AO89" si="56">T87/T75*100-100</f>
        <v>4.0497843360653718</v>
      </c>
      <c r="AP87" s="23"/>
      <c r="AQ87" s="23"/>
      <c r="AR87" s="57"/>
      <c r="AS87" s="58"/>
      <c r="AT87" s="58"/>
      <c r="AU87" s="58"/>
      <c r="AV87" s="58"/>
      <c r="AW87" s="58"/>
      <c r="AX87" s="58"/>
      <c r="AY87" s="58"/>
      <c r="AZ87" s="58"/>
      <c r="BA87" s="58"/>
      <c r="BB87" s="58"/>
      <c r="BC87" s="58"/>
      <c r="BD87" s="58"/>
      <c r="BE87" s="58"/>
      <c r="BF87" s="58"/>
      <c r="BG87" s="58"/>
      <c r="BH87" s="58"/>
      <c r="BI87" s="58"/>
      <c r="BJ87" s="58"/>
      <c r="BK87" s="58"/>
      <c r="BM87" s="57"/>
      <c r="BN87" s="58"/>
      <c r="BO87" s="58"/>
      <c r="BP87" s="58"/>
      <c r="BQ87" s="58"/>
      <c r="BR87" s="58"/>
      <c r="BS87" s="58"/>
      <c r="BT87" s="58"/>
      <c r="BU87" s="58"/>
      <c r="BV87" s="58"/>
      <c r="BW87" s="58"/>
      <c r="BX87" s="58"/>
      <c r="BY87" s="58"/>
      <c r="BZ87" s="58"/>
      <c r="CA87" s="58"/>
      <c r="CB87" s="58"/>
      <c r="CC87" s="58"/>
      <c r="CD87" s="58"/>
      <c r="CE87" s="58"/>
      <c r="CF87" s="58"/>
    </row>
    <row r="88" spans="1:84" s="59" customFormat="1" ht="15" x14ac:dyDescent="0.3">
      <c r="A88" s="40">
        <v>43678</v>
      </c>
      <c r="B88" s="27">
        <v>112.26689137450052</v>
      </c>
      <c r="C88" s="27">
        <v>74.835757071497511</v>
      </c>
      <c r="D88" s="27">
        <v>116.60556768200691</v>
      </c>
      <c r="E88" s="27">
        <v>104.98135853555091</v>
      </c>
      <c r="F88" s="27">
        <v>133.94814812956184</v>
      </c>
      <c r="G88" s="27">
        <v>121.00356514784789</v>
      </c>
      <c r="H88" s="27">
        <v>120.17280616166143</v>
      </c>
      <c r="I88" s="27">
        <v>135.20676250372432</v>
      </c>
      <c r="J88" s="27">
        <v>124.24498016821249</v>
      </c>
      <c r="K88" s="27">
        <v>140.9089508732294</v>
      </c>
      <c r="L88" s="27">
        <v>127.19443312661866</v>
      </c>
      <c r="M88" s="27">
        <v>120.9397634776642</v>
      </c>
      <c r="N88" s="27">
        <v>110.07500130839189</v>
      </c>
      <c r="O88" s="27">
        <v>123.69469093714562</v>
      </c>
      <c r="P88" s="27">
        <v>115.71803856651178</v>
      </c>
      <c r="Q88" s="27">
        <v>143.17150196843187</v>
      </c>
      <c r="R88" s="27">
        <v>119.49922032704373</v>
      </c>
      <c r="S88" s="27">
        <v>132.8231876840899</v>
      </c>
      <c r="T88" s="27">
        <v>122.00788011356774</v>
      </c>
      <c r="U88" s="23"/>
      <c r="V88" s="40">
        <v>43678</v>
      </c>
      <c r="W88" s="27">
        <f t="shared" si="38"/>
        <v>1.4279764262264933</v>
      </c>
      <c r="X88" s="27">
        <f t="shared" si="39"/>
        <v>7.8147154261031631</v>
      </c>
      <c r="Y88" s="27">
        <f t="shared" si="40"/>
        <v>2.0559518589064396</v>
      </c>
      <c r="Z88" s="27">
        <f t="shared" si="41"/>
        <v>-10.045819976612719</v>
      </c>
      <c r="AA88" s="27">
        <f t="shared" si="42"/>
        <v>5.0801418645286134</v>
      </c>
      <c r="AB88" s="27">
        <f t="shared" si="43"/>
        <v>3.731638263400086</v>
      </c>
      <c r="AC88" s="27">
        <f t="shared" si="44"/>
        <v>2.8942081479171833</v>
      </c>
      <c r="AD88" s="27">
        <f t="shared" si="45"/>
        <v>9.0081822698967642</v>
      </c>
      <c r="AE88" s="27">
        <f t="shared" si="46"/>
        <v>5.9151989687729269</v>
      </c>
      <c r="AF88" s="27">
        <f t="shared" si="47"/>
        <v>8.9547346471240843</v>
      </c>
      <c r="AG88" s="27">
        <f t="shared" si="48"/>
        <v>4.3216145827560126</v>
      </c>
      <c r="AH88" s="27">
        <f t="shared" si="49"/>
        <v>2.3019647889940416</v>
      </c>
      <c r="AI88" s="27">
        <f t="shared" si="50"/>
        <v>-0.29847760023972114</v>
      </c>
      <c r="AJ88" s="27">
        <f t="shared" si="51"/>
        <v>4.0582260754607802</v>
      </c>
      <c r="AK88" s="27">
        <f t="shared" si="52"/>
        <v>1.5818184257012859</v>
      </c>
      <c r="AL88" s="27">
        <f t="shared" si="53"/>
        <v>5.3353825005161895</v>
      </c>
      <c r="AM88" s="27">
        <f t="shared" si="54"/>
        <v>-0.78032157256913592</v>
      </c>
      <c r="AN88" s="27">
        <f t="shared" si="55"/>
        <v>7.3766459262638335</v>
      </c>
      <c r="AO88" s="27">
        <f t="shared" si="56"/>
        <v>3.36902455869172</v>
      </c>
      <c r="AP88" s="23"/>
      <c r="AQ88" s="23"/>
      <c r="AR88" s="57"/>
      <c r="AS88" s="58"/>
      <c r="AT88" s="58"/>
      <c r="AU88" s="58"/>
      <c r="AV88" s="58"/>
      <c r="AW88" s="58"/>
      <c r="AX88" s="58"/>
      <c r="AY88" s="58"/>
      <c r="AZ88" s="58"/>
      <c r="BA88" s="58"/>
      <c r="BB88" s="58"/>
      <c r="BC88" s="58"/>
      <c r="BD88" s="58"/>
      <c r="BE88" s="58"/>
      <c r="BF88" s="58"/>
      <c r="BG88" s="58"/>
      <c r="BH88" s="58"/>
      <c r="BI88" s="58"/>
      <c r="BJ88" s="58"/>
      <c r="BK88" s="58"/>
      <c r="BM88" s="57"/>
      <c r="BN88" s="58"/>
      <c r="BO88" s="58"/>
      <c r="BP88" s="58"/>
      <c r="BQ88" s="58"/>
      <c r="BR88" s="58"/>
      <c r="BS88" s="58"/>
      <c r="BT88" s="58"/>
      <c r="BU88" s="58"/>
      <c r="BV88" s="58"/>
      <c r="BW88" s="58"/>
      <c r="BX88" s="58"/>
      <c r="BY88" s="58"/>
      <c r="BZ88" s="58"/>
      <c r="CA88" s="58"/>
      <c r="CB88" s="58"/>
      <c r="CC88" s="58"/>
      <c r="CD88" s="58"/>
      <c r="CE88" s="58"/>
      <c r="CF88" s="58"/>
    </row>
    <row r="89" spans="1:84" s="59" customFormat="1" ht="15" x14ac:dyDescent="0.3">
      <c r="A89" s="40">
        <v>43709</v>
      </c>
      <c r="B89" s="27">
        <v>106.46863193341848</v>
      </c>
      <c r="C89" s="27">
        <v>71.188960600139168</v>
      </c>
      <c r="D89" s="27">
        <v>111.479813754514</v>
      </c>
      <c r="E89" s="27">
        <v>110.40899277008398</v>
      </c>
      <c r="F89" s="27">
        <v>136.60454744538586</v>
      </c>
      <c r="G89" s="27">
        <v>122.04900441023062</v>
      </c>
      <c r="H89" s="27">
        <v>122.93296080427322</v>
      </c>
      <c r="I89" s="27">
        <v>128.8138883521037</v>
      </c>
      <c r="J89" s="27">
        <v>121.4041540232833</v>
      </c>
      <c r="K89" s="27">
        <v>145.07292277428263</v>
      </c>
      <c r="L89" s="27">
        <v>127.63373151109118</v>
      </c>
      <c r="M89" s="27">
        <v>117.51129585920309</v>
      </c>
      <c r="N89" s="27">
        <v>120.90294846665309</v>
      </c>
      <c r="O89" s="27">
        <v>123.77712052935671</v>
      </c>
      <c r="P89" s="27">
        <v>107.71596815003655</v>
      </c>
      <c r="Q89" s="27">
        <v>140.17541675047505</v>
      </c>
      <c r="R89" s="27">
        <v>120.03888574864298</v>
      </c>
      <c r="S89" s="27">
        <v>133.00627935566527</v>
      </c>
      <c r="T89" s="27">
        <v>120.92044587648115</v>
      </c>
      <c r="U89" s="23"/>
      <c r="V89" s="40">
        <v>43709</v>
      </c>
      <c r="W89" s="27">
        <f t="shared" si="38"/>
        <v>0.66400139980649442</v>
      </c>
      <c r="X89" s="27">
        <f t="shared" si="39"/>
        <v>3.4280741108842392</v>
      </c>
      <c r="Y89" s="27">
        <f t="shared" si="40"/>
        <v>3.2642209756319005</v>
      </c>
      <c r="Z89" s="27">
        <f t="shared" si="41"/>
        <v>-5.0836770309863368</v>
      </c>
      <c r="AA89" s="27">
        <f t="shared" si="42"/>
        <v>15.333422948345515</v>
      </c>
      <c r="AB89" s="27">
        <f t="shared" si="43"/>
        <v>4.1572085921638688</v>
      </c>
      <c r="AC89" s="27">
        <f t="shared" si="44"/>
        <v>4.1588538334103475</v>
      </c>
      <c r="AD89" s="27">
        <f t="shared" si="45"/>
        <v>3.5198485614149462</v>
      </c>
      <c r="AE89" s="27">
        <f t="shared" si="46"/>
        <v>6.2437369695121987</v>
      </c>
      <c r="AF89" s="27">
        <f t="shared" si="47"/>
        <v>8.7800041714507699</v>
      </c>
      <c r="AG89" s="27">
        <f t="shared" si="48"/>
        <v>4.5236434611601908</v>
      </c>
      <c r="AH89" s="27">
        <f t="shared" si="49"/>
        <v>3.038032193480646</v>
      </c>
      <c r="AI89" s="27">
        <f t="shared" si="50"/>
        <v>7.5460321964288681</v>
      </c>
      <c r="AJ89" s="27">
        <f t="shared" si="51"/>
        <v>3.8917895212270253</v>
      </c>
      <c r="AK89" s="27">
        <f t="shared" si="52"/>
        <v>1.6745736785683789</v>
      </c>
      <c r="AL89" s="27">
        <f t="shared" si="53"/>
        <v>8.954865901524812</v>
      </c>
      <c r="AM89" s="27">
        <f t="shared" si="54"/>
        <v>5.8280957751313025</v>
      </c>
      <c r="AN89" s="27">
        <f t="shared" si="55"/>
        <v>7.7521451090710229</v>
      </c>
      <c r="AO89" s="27">
        <f t="shared" si="56"/>
        <v>4.7279045242186299</v>
      </c>
      <c r="AP89" s="23"/>
      <c r="AQ89" s="23"/>
      <c r="AR89" s="57"/>
      <c r="AS89" s="58"/>
      <c r="AT89" s="58"/>
      <c r="AU89" s="58"/>
      <c r="AV89" s="58"/>
      <c r="AW89" s="58"/>
      <c r="AX89" s="58"/>
      <c r="AY89" s="58"/>
      <c r="AZ89" s="58"/>
      <c r="BA89" s="58"/>
      <c r="BB89" s="58"/>
      <c r="BC89" s="58"/>
      <c r="BD89" s="58"/>
      <c r="BE89" s="58"/>
      <c r="BF89" s="58"/>
      <c r="BG89" s="58"/>
      <c r="BH89" s="58"/>
      <c r="BI89" s="58"/>
      <c r="BJ89" s="58"/>
      <c r="BK89" s="58"/>
      <c r="BM89" s="57"/>
      <c r="BN89" s="58"/>
      <c r="BO89" s="58"/>
      <c r="BP89" s="58"/>
      <c r="BQ89" s="58"/>
      <c r="BR89" s="58"/>
      <c r="BS89" s="58"/>
      <c r="BT89" s="58"/>
      <c r="BU89" s="58"/>
      <c r="BV89" s="58"/>
      <c r="BW89" s="58"/>
      <c r="BX89" s="58"/>
      <c r="BY89" s="58"/>
      <c r="BZ89" s="58"/>
      <c r="CA89" s="58"/>
      <c r="CB89" s="58"/>
      <c r="CC89" s="58"/>
      <c r="CD89" s="58"/>
      <c r="CE89" s="58"/>
      <c r="CF89" s="58"/>
    </row>
    <row r="90" spans="1:84" s="59" customFormat="1" ht="15" x14ac:dyDescent="0.3">
      <c r="A90" s="40">
        <v>43739</v>
      </c>
      <c r="B90" s="27">
        <v>104.70884820923885</v>
      </c>
      <c r="C90" s="27">
        <v>72.771346001387329</v>
      </c>
      <c r="D90" s="27">
        <v>116.89125638805179</v>
      </c>
      <c r="E90" s="27">
        <v>132.07819064462691</v>
      </c>
      <c r="F90" s="27">
        <v>128.284611535766</v>
      </c>
      <c r="G90" s="27">
        <v>125.04857562581471</v>
      </c>
      <c r="H90" s="27">
        <v>124.59980458312968</v>
      </c>
      <c r="I90" s="27">
        <v>137.56262693140891</v>
      </c>
      <c r="J90" s="27">
        <v>131.18375589392568</v>
      </c>
      <c r="K90" s="27">
        <v>147.55391075647782</v>
      </c>
      <c r="L90" s="27">
        <v>129.11034260211846</v>
      </c>
      <c r="M90" s="27">
        <v>128.71609436505645</v>
      </c>
      <c r="N90" s="27">
        <v>123.13940886533774</v>
      </c>
      <c r="O90" s="27">
        <v>122.84654060236086</v>
      </c>
      <c r="P90" s="27">
        <v>92.442910872353039</v>
      </c>
      <c r="Q90" s="27">
        <v>143.75724201474523</v>
      </c>
      <c r="R90" s="27">
        <v>122.80425295335397</v>
      </c>
      <c r="S90" s="27">
        <v>137.30449894534925</v>
      </c>
      <c r="T90" s="27">
        <v>123.04513594641985</v>
      </c>
      <c r="U90" s="23"/>
      <c r="V90" s="40">
        <v>43739</v>
      </c>
      <c r="W90" s="27">
        <f t="shared" ref="W90:W92" si="57">B90/B78*100-100</f>
        <v>0.72723451585790144</v>
      </c>
      <c r="X90" s="27">
        <f t="shared" ref="X90:X92" si="58">C90/C78*100-100</f>
        <v>11.621652632496122</v>
      </c>
      <c r="Y90" s="27">
        <f t="shared" ref="Y90:Y92" si="59">D90/D78*100-100</f>
        <v>2.8786883938571464</v>
      </c>
      <c r="Z90" s="27">
        <f t="shared" ref="Z90:Z92" si="60">E90/E78*100-100</f>
        <v>7.7694221088735418</v>
      </c>
      <c r="AA90" s="27">
        <f t="shared" ref="AA90:AA92" si="61">F90/F78*100-100</f>
        <v>1.0205768289936401</v>
      </c>
      <c r="AB90" s="27">
        <f t="shared" ref="AB90:AB92" si="62">G90/G78*100-100</f>
        <v>4.3933916865914568</v>
      </c>
      <c r="AC90" s="27">
        <f t="shared" ref="AC90:AC92" si="63">H90/H78*100-100</f>
        <v>2.8894234369353171</v>
      </c>
      <c r="AD90" s="27">
        <f t="shared" ref="AD90:AD92" si="64">I90/I78*100-100</f>
        <v>3.397301871454232</v>
      </c>
      <c r="AE90" s="27">
        <f t="shared" ref="AE90:AE92" si="65">J90/J78*100-100</f>
        <v>9.1169859725358577</v>
      </c>
      <c r="AF90" s="27">
        <f t="shared" ref="AF90:AF92" si="66">K90/K78*100-100</f>
        <v>11.255786790297861</v>
      </c>
      <c r="AG90" s="27">
        <f t="shared" ref="AG90:AG92" si="67">L90/L78*100-100</f>
        <v>4.2527299353374985</v>
      </c>
      <c r="AH90" s="27">
        <f t="shared" ref="AH90:AH92" si="68">M90/M78*100-100</f>
        <v>1.7592981769265208</v>
      </c>
      <c r="AI90" s="27">
        <f t="shared" ref="AI90:AI92" si="69">N90/N78*100-100</f>
        <v>5.2837808306935017</v>
      </c>
      <c r="AJ90" s="27">
        <f t="shared" ref="AJ90:AJ92" si="70">O90/O78*100-100</f>
        <v>3.8849769762735491</v>
      </c>
      <c r="AK90" s="27">
        <f t="shared" ref="AK90:AK92" si="71">P90/P78*100-100</f>
        <v>1.7440810004043072</v>
      </c>
      <c r="AL90" s="27">
        <f t="shared" ref="AL90:AL92" si="72">Q90/Q78*100-100</f>
        <v>4.8663265753207128</v>
      </c>
      <c r="AM90" s="27">
        <f t="shared" ref="AM90:AM92" si="73">R90/R78*100-100</f>
        <v>3.8354223153947942</v>
      </c>
      <c r="AN90" s="27">
        <f t="shared" ref="AN90:AN92" si="74">S90/S78*100-100</f>
        <v>7.7529663224282359</v>
      </c>
      <c r="AO90" s="27">
        <f t="shared" ref="AO90:AO92" si="75">T90/T78*100-100</f>
        <v>4.1956296310889485</v>
      </c>
      <c r="AP90" s="23"/>
      <c r="AQ90" s="23"/>
      <c r="AR90" s="57"/>
      <c r="AS90" s="58"/>
      <c r="AT90" s="58"/>
      <c r="AU90" s="58"/>
      <c r="AV90" s="58"/>
      <c r="AW90" s="58"/>
      <c r="AX90" s="58"/>
      <c r="AY90" s="58"/>
      <c r="AZ90" s="58"/>
      <c r="BA90" s="58"/>
      <c r="BB90" s="58"/>
      <c r="BC90" s="58"/>
      <c r="BD90" s="58"/>
      <c r="BE90" s="58"/>
      <c r="BF90" s="58"/>
      <c r="BG90" s="58"/>
      <c r="BH90" s="58"/>
      <c r="BI90" s="58"/>
      <c r="BJ90" s="58"/>
      <c r="BK90" s="58"/>
      <c r="BM90" s="57"/>
      <c r="BN90" s="58"/>
      <c r="BO90" s="58"/>
      <c r="BP90" s="58"/>
      <c r="BQ90" s="58"/>
      <c r="BR90" s="58"/>
      <c r="BS90" s="58"/>
      <c r="BT90" s="58"/>
      <c r="BU90" s="58"/>
      <c r="BV90" s="58"/>
      <c r="BW90" s="58"/>
      <c r="BX90" s="58"/>
      <c r="BY90" s="58"/>
      <c r="BZ90" s="58"/>
      <c r="CA90" s="58"/>
      <c r="CB90" s="58"/>
      <c r="CC90" s="58"/>
      <c r="CD90" s="58"/>
      <c r="CE90" s="58"/>
      <c r="CF90" s="58"/>
    </row>
    <row r="91" spans="1:84" s="59" customFormat="1" ht="15" x14ac:dyDescent="0.3">
      <c r="A91" s="40">
        <v>43770</v>
      </c>
      <c r="B91" s="27">
        <v>111.6140972398118</v>
      </c>
      <c r="C91" s="27">
        <v>73.645862292407699</v>
      </c>
      <c r="D91" s="27">
        <v>123.29588777059574</v>
      </c>
      <c r="E91" s="27">
        <v>138.32410163336834</v>
      </c>
      <c r="F91" s="27">
        <v>137.40938714106477</v>
      </c>
      <c r="G91" s="27">
        <v>128.06523127823024</v>
      </c>
      <c r="H91" s="27">
        <v>127.31706767444537</v>
      </c>
      <c r="I91" s="27">
        <v>143.22520645885297</v>
      </c>
      <c r="J91" s="27">
        <v>138.90719026353884</v>
      </c>
      <c r="K91" s="27">
        <v>151.53851932554991</v>
      </c>
      <c r="L91" s="27">
        <v>129.84532558278855</v>
      </c>
      <c r="M91" s="27">
        <v>132.24684542874493</v>
      </c>
      <c r="N91" s="27">
        <v>132.76503152272986</v>
      </c>
      <c r="O91" s="27">
        <v>122.93530138561673</v>
      </c>
      <c r="P91" s="27">
        <v>89.842489106380668</v>
      </c>
      <c r="Q91" s="27">
        <v>141.31520716503073</v>
      </c>
      <c r="R91" s="27">
        <v>124.86340888853938</v>
      </c>
      <c r="S91" s="27">
        <v>142.77845507097692</v>
      </c>
      <c r="T91" s="27">
        <v>127.16626327718249</v>
      </c>
      <c r="U91" s="23"/>
      <c r="V91" s="40">
        <v>43770</v>
      </c>
      <c r="W91" s="27">
        <f t="shared" si="57"/>
        <v>1.6040228034090944</v>
      </c>
      <c r="X91" s="27">
        <f t="shared" si="58"/>
        <v>3.5039983628594342</v>
      </c>
      <c r="Y91" s="27">
        <f t="shared" si="59"/>
        <v>4.3385543417100649</v>
      </c>
      <c r="Z91" s="27">
        <f t="shared" si="60"/>
        <v>12.076447844154757</v>
      </c>
      <c r="AA91" s="27">
        <f t="shared" si="61"/>
        <v>6.4337258400297088</v>
      </c>
      <c r="AB91" s="27">
        <f t="shared" si="62"/>
        <v>4.6034144721648289</v>
      </c>
      <c r="AC91" s="27">
        <f t="shared" si="63"/>
        <v>1.6743135465397359</v>
      </c>
      <c r="AD91" s="27">
        <f t="shared" si="64"/>
        <v>8.391260230224006</v>
      </c>
      <c r="AE91" s="27">
        <f t="shared" si="65"/>
        <v>7.908732780013338</v>
      </c>
      <c r="AF91" s="27">
        <f t="shared" si="66"/>
        <v>6.8028090792542315</v>
      </c>
      <c r="AG91" s="27">
        <f t="shared" si="67"/>
        <v>4.2580593409142296</v>
      </c>
      <c r="AH91" s="27">
        <f t="shared" si="68"/>
        <v>2.2155661153875315</v>
      </c>
      <c r="AI91" s="27">
        <f t="shared" si="69"/>
        <v>6.3385742545415837</v>
      </c>
      <c r="AJ91" s="27">
        <f t="shared" si="70"/>
        <v>3.1823901704578503</v>
      </c>
      <c r="AK91" s="27">
        <f t="shared" si="71"/>
        <v>1.6027894545381116</v>
      </c>
      <c r="AL91" s="27">
        <f t="shared" si="72"/>
        <v>5.899099884318332</v>
      </c>
      <c r="AM91" s="27">
        <f t="shared" si="73"/>
        <v>8.0481469932807812</v>
      </c>
      <c r="AN91" s="27">
        <f t="shared" si="74"/>
        <v>7.509358798562161</v>
      </c>
      <c r="AO91" s="27">
        <f t="shared" si="75"/>
        <v>4.9423534444485142</v>
      </c>
      <c r="AP91" s="23"/>
      <c r="AQ91" s="23"/>
      <c r="AR91" s="57"/>
      <c r="AS91" s="58"/>
      <c r="AT91" s="58"/>
      <c r="AU91" s="58"/>
      <c r="AV91" s="58"/>
      <c r="AW91" s="58"/>
      <c r="AX91" s="58"/>
      <c r="AY91" s="58"/>
      <c r="AZ91" s="58"/>
      <c r="BA91" s="58"/>
      <c r="BB91" s="58"/>
      <c r="BC91" s="58"/>
      <c r="BD91" s="58"/>
      <c r="BE91" s="58"/>
      <c r="BF91" s="58"/>
      <c r="BG91" s="58"/>
      <c r="BH91" s="58"/>
      <c r="BI91" s="58"/>
      <c r="BJ91" s="58"/>
      <c r="BK91" s="58"/>
      <c r="BM91" s="57"/>
      <c r="BN91" s="58"/>
      <c r="BO91" s="58"/>
      <c r="BP91" s="58"/>
      <c r="BQ91" s="58"/>
      <c r="BR91" s="58"/>
      <c r="BS91" s="58"/>
      <c r="BT91" s="58"/>
      <c r="BU91" s="58"/>
      <c r="BV91" s="58"/>
      <c r="BW91" s="58"/>
      <c r="BX91" s="58"/>
      <c r="BY91" s="58"/>
      <c r="BZ91" s="58"/>
      <c r="CA91" s="58"/>
      <c r="CB91" s="58"/>
      <c r="CC91" s="58"/>
      <c r="CD91" s="58"/>
      <c r="CE91" s="58"/>
      <c r="CF91" s="58"/>
    </row>
    <row r="92" spans="1:84" s="59" customFormat="1" ht="15" x14ac:dyDescent="0.3">
      <c r="A92" s="41">
        <v>43800</v>
      </c>
      <c r="B92" s="28">
        <v>118.80683854299512</v>
      </c>
      <c r="C92" s="28">
        <v>62.819786674081726</v>
      </c>
      <c r="D92" s="28">
        <v>126.90911255673399</v>
      </c>
      <c r="E92" s="28">
        <v>131.5571578491259</v>
      </c>
      <c r="F92" s="28">
        <v>143.17933368209387</v>
      </c>
      <c r="G92" s="28">
        <v>128.1978954064862</v>
      </c>
      <c r="H92" s="28">
        <v>132.48561666956056</v>
      </c>
      <c r="I92" s="28">
        <v>167.40240756463535</v>
      </c>
      <c r="J92" s="28">
        <v>146.14628476108891</v>
      </c>
      <c r="K92" s="28">
        <v>153.48381682883314</v>
      </c>
      <c r="L92" s="28">
        <v>130.3823497650624</v>
      </c>
      <c r="M92" s="28">
        <v>139.34177445604982</v>
      </c>
      <c r="N92" s="28">
        <v>134.61160239076716</v>
      </c>
      <c r="O92" s="28">
        <v>123.72203776043483</v>
      </c>
      <c r="P92" s="28">
        <v>100.90541417472154</v>
      </c>
      <c r="Q92" s="28">
        <v>142.13461856995647</v>
      </c>
      <c r="R92" s="28">
        <v>125.46247869398867</v>
      </c>
      <c r="S92" s="28">
        <v>144.08636094559085</v>
      </c>
      <c r="T92" s="28">
        <v>130.65007116594896</v>
      </c>
      <c r="U92" s="23"/>
      <c r="V92" s="41">
        <v>43800</v>
      </c>
      <c r="W92" s="28">
        <f t="shared" si="57"/>
        <v>2.7938605468157647</v>
      </c>
      <c r="X92" s="28">
        <f t="shared" si="58"/>
        <v>-3.1386341737948698</v>
      </c>
      <c r="Y92" s="28">
        <f t="shared" si="59"/>
        <v>2.2330179738167715</v>
      </c>
      <c r="Z92" s="28">
        <f t="shared" si="60"/>
        <v>2.3610003271399762</v>
      </c>
      <c r="AA92" s="28">
        <f t="shared" si="61"/>
        <v>15.926670092817091</v>
      </c>
      <c r="AB92" s="28">
        <f t="shared" si="62"/>
        <v>4.6671849728632679</v>
      </c>
      <c r="AC92" s="28">
        <f t="shared" si="63"/>
        <v>3.2860006448832024</v>
      </c>
      <c r="AD92" s="28">
        <f t="shared" si="64"/>
        <v>5.4658816679115745</v>
      </c>
      <c r="AE92" s="28">
        <f t="shared" si="65"/>
        <v>3.026251925179551</v>
      </c>
      <c r="AF92" s="28">
        <f t="shared" si="66"/>
        <v>6.1646715567988792</v>
      </c>
      <c r="AG92" s="28">
        <f t="shared" si="67"/>
        <v>3.9259803742105674</v>
      </c>
      <c r="AH92" s="28">
        <f t="shared" si="68"/>
        <v>1.7578418707530545</v>
      </c>
      <c r="AI92" s="28">
        <f t="shared" si="69"/>
        <v>-2.2866886040674501</v>
      </c>
      <c r="AJ92" s="28">
        <f t="shared" si="70"/>
        <v>3.2493365675627643</v>
      </c>
      <c r="AK92" s="28">
        <f t="shared" si="71"/>
        <v>1.2459786237025412</v>
      </c>
      <c r="AL92" s="28">
        <f t="shared" si="72"/>
        <v>6.1621344964649438</v>
      </c>
      <c r="AM92" s="28">
        <f t="shared" si="73"/>
        <v>10.326339745040315</v>
      </c>
      <c r="AN92" s="28">
        <f t="shared" si="74"/>
        <v>6.7526921912013336</v>
      </c>
      <c r="AO92" s="28">
        <f t="shared" si="75"/>
        <v>4.3250519240760212</v>
      </c>
      <c r="AP92" s="23"/>
      <c r="AQ92" s="23"/>
      <c r="AR92" s="57"/>
      <c r="AS92" s="58"/>
      <c r="AT92" s="58"/>
      <c r="AU92" s="58"/>
      <c r="AV92" s="58"/>
      <c r="AW92" s="58"/>
      <c r="AX92" s="58"/>
      <c r="AY92" s="58"/>
      <c r="AZ92" s="58"/>
      <c r="BA92" s="58"/>
      <c r="BB92" s="58"/>
      <c r="BC92" s="58"/>
      <c r="BD92" s="58"/>
      <c r="BE92" s="58"/>
      <c r="BF92" s="58"/>
      <c r="BG92" s="58"/>
      <c r="BH92" s="58"/>
      <c r="BI92" s="58"/>
      <c r="BJ92" s="58"/>
      <c r="BK92" s="58"/>
      <c r="BM92" s="57"/>
      <c r="BN92" s="58"/>
      <c r="BO92" s="58"/>
      <c r="BP92" s="58"/>
      <c r="BQ92" s="58"/>
      <c r="BR92" s="58"/>
      <c r="BS92" s="58"/>
      <c r="BT92" s="58"/>
      <c r="BU92" s="58"/>
      <c r="BV92" s="58"/>
      <c r="BW92" s="58"/>
      <c r="BX92" s="58"/>
      <c r="BY92" s="58"/>
      <c r="BZ92" s="58"/>
      <c r="CA92" s="58"/>
      <c r="CB92" s="58"/>
      <c r="CC92" s="58"/>
      <c r="CD92" s="58"/>
      <c r="CE92" s="58"/>
      <c r="CF92" s="58"/>
    </row>
    <row r="93" spans="1:84" s="59" customFormat="1" ht="15" x14ac:dyDescent="0.3">
      <c r="A93" s="42">
        <v>43831</v>
      </c>
      <c r="B93" s="29">
        <v>122.22037933958977</v>
      </c>
      <c r="C93" s="29">
        <v>72.851410009223926</v>
      </c>
      <c r="D93" s="29">
        <v>126.92070022761136</v>
      </c>
      <c r="E93" s="29">
        <v>133.34623372089868</v>
      </c>
      <c r="F93" s="29">
        <v>120.21106540313646</v>
      </c>
      <c r="G93" s="29">
        <v>125.85818783000455</v>
      </c>
      <c r="H93" s="29">
        <v>127.18418717079638</v>
      </c>
      <c r="I93" s="29">
        <v>127.97097927085333</v>
      </c>
      <c r="J93" s="29">
        <v>133.16337527716408</v>
      </c>
      <c r="K93" s="29">
        <v>157.64404405013332</v>
      </c>
      <c r="L93" s="29">
        <v>129.34815754737542</v>
      </c>
      <c r="M93" s="29">
        <v>118.95762535634503</v>
      </c>
      <c r="N93" s="29">
        <v>125.31975400982628</v>
      </c>
      <c r="O93" s="29">
        <v>121.96936633152791</v>
      </c>
      <c r="P93" s="29">
        <v>109.426619103658</v>
      </c>
      <c r="Q93" s="29">
        <v>140.61719900603231</v>
      </c>
      <c r="R93" s="29">
        <v>122.33840841323368</v>
      </c>
      <c r="S93" s="29">
        <v>141.8960731011376</v>
      </c>
      <c r="T93" s="29">
        <v>127.07771199836237</v>
      </c>
      <c r="U93" s="23"/>
      <c r="V93" s="42">
        <v>43831</v>
      </c>
      <c r="W93" s="29">
        <f t="shared" ref="W93:W95" si="76">B93/B81*100-100</f>
        <v>1.0599143749635829</v>
      </c>
      <c r="X93" s="29">
        <f t="shared" ref="X93:X95" si="77">C93/C81*100-100</f>
        <v>13.695561212367352</v>
      </c>
      <c r="Y93" s="29">
        <f t="shared" ref="Y93:Y95" si="78">D93/D81*100-100</f>
        <v>3.6184545865809383</v>
      </c>
      <c r="Z93" s="29">
        <f t="shared" ref="Z93:Z95" si="79">E93/E81*100-100</f>
        <v>6.137969545688577</v>
      </c>
      <c r="AA93" s="29">
        <f t="shared" ref="AA93:AA95" si="80">F93/F81*100-100</f>
        <v>11.755166535149655</v>
      </c>
      <c r="AB93" s="29">
        <f t="shared" ref="AB93:AB95" si="81">G93/G81*100-100</f>
        <v>4.6725741957568374</v>
      </c>
      <c r="AC93" s="29">
        <f t="shared" ref="AC93:AC95" si="82">H93/H81*100-100</f>
        <v>4.0781590762234146</v>
      </c>
      <c r="AD93" s="29">
        <f t="shared" ref="AD93:AD95" si="83">I93/I81*100-100</f>
        <v>4.6215570905391274</v>
      </c>
      <c r="AE93" s="29">
        <f t="shared" ref="AE93:AE95" si="84">J93/J81*100-100</f>
        <v>-2.1147722704867533E-2</v>
      </c>
      <c r="AF93" s="29">
        <f t="shared" ref="AF93:AF95" si="85">K93/K81*100-100</f>
        <v>5.3991632138274781</v>
      </c>
      <c r="AG93" s="29">
        <f t="shared" ref="AG93:AG95" si="86">L93/L81*100-100</f>
        <v>4.0596089319823818</v>
      </c>
      <c r="AH93" s="29">
        <f t="shared" ref="AH93:AH95" si="87">M93/M81*100-100</f>
        <v>3.2405979159159131</v>
      </c>
      <c r="AI93" s="29">
        <f t="shared" ref="AI93:AI95" si="88">N93/N81*100-100</f>
        <v>4.627551923364237</v>
      </c>
      <c r="AJ93" s="29">
        <f t="shared" ref="AJ93:AJ95" si="89">O93/O81*100-100</f>
        <v>4.686691348574513</v>
      </c>
      <c r="AK93" s="29">
        <f t="shared" ref="AK93:AK95" si="90">P93/P81*100-100</f>
        <v>-2.1099472709863392</v>
      </c>
      <c r="AL93" s="29">
        <f t="shared" ref="AL93:AL95" si="91">Q93/Q81*100-100</f>
        <v>13.099649810309515</v>
      </c>
      <c r="AM93" s="29">
        <f t="shared" ref="AM93:AM95" si="92">R93/R81*100-100</f>
        <v>2.3568932284105131</v>
      </c>
      <c r="AN93" s="29">
        <f t="shared" ref="AN93:AN95" si="93">S93/S81*100-100</f>
        <v>6.4517496552389417</v>
      </c>
      <c r="AO93" s="29">
        <f t="shared" ref="AO93:AO95" si="94">T93/T81*100-100</f>
        <v>4.1773160866711123</v>
      </c>
      <c r="AP93" s="23"/>
      <c r="AQ93" s="23"/>
      <c r="AR93" s="57"/>
      <c r="AS93" s="58"/>
      <c r="AT93" s="58"/>
      <c r="AU93" s="58"/>
      <c r="AV93" s="58"/>
      <c r="AW93" s="58"/>
      <c r="AX93" s="58"/>
      <c r="AY93" s="58"/>
      <c r="AZ93" s="58"/>
      <c r="BA93" s="58"/>
      <c r="BB93" s="58"/>
      <c r="BC93" s="58"/>
      <c r="BD93" s="58"/>
      <c r="BE93" s="58"/>
      <c r="BF93" s="58"/>
      <c r="BG93" s="58"/>
      <c r="BH93" s="58"/>
      <c r="BI93" s="58"/>
      <c r="BJ93" s="58"/>
      <c r="BK93" s="58"/>
      <c r="BM93" s="57"/>
      <c r="BN93" s="58"/>
      <c r="BO93" s="58"/>
      <c r="BP93" s="58"/>
      <c r="BQ93" s="58"/>
      <c r="BR93" s="58"/>
      <c r="BS93" s="58"/>
      <c r="BT93" s="58"/>
      <c r="BU93" s="58"/>
      <c r="BV93" s="58"/>
      <c r="BW93" s="58"/>
      <c r="BX93" s="58"/>
      <c r="BY93" s="58"/>
      <c r="BZ93" s="58"/>
      <c r="CA93" s="58"/>
      <c r="CB93" s="58"/>
      <c r="CC93" s="58"/>
      <c r="CD93" s="58"/>
      <c r="CE93" s="58"/>
      <c r="CF93" s="58"/>
    </row>
    <row r="94" spans="1:84" s="59" customFormat="1" ht="15" x14ac:dyDescent="0.3">
      <c r="A94" s="43">
        <v>43862</v>
      </c>
      <c r="B94" s="31">
        <v>127.70039337851016</v>
      </c>
      <c r="C94" s="31">
        <v>66.238152987823781</v>
      </c>
      <c r="D94" s="31">
        <v>123.0152164278478</v>
      </c>
      <c r="E94" s="31">
        <v>123.89434030473235</v>
      </c>
      <c r="F94" s="31">
        <v>119.74330313553756</v>
      </c>
      <c r="G94" s="31">
        <v>123.44024681641184</v>
      </c>
      <c r="H94" s="31">
        <v>124.89313959061005</v>
      </c>
      <c r="I94" s="31">
        <v>130.06473825881048</v>
      </c>
      <c r="J94" s="31">
        <v>121.35616229994211</v>
      </c>
      <c r="K94" s="31">
        <v>143.07468173124605</v>
      </c>
      <c r="L94" s="31">
        <v>128.35859901052802</v>
      </c>
      <c r="M94" s="31">
        <v>118.00246957467444</v>
      </c>
      <c r="N94" s="31">
        <v>120.82975868869516</v>
      </c>
      <c r="O94" s="31">
        <v>124.68929123004074</v>
      </c>
      <c r="P94" s="31">
        <v>124.58661890938505</v>
      </c>
      <c r="Q94" s="31">
        <v>133.71167026176957</v>
      </c>
      <c r="R94" s="31">
        <v>117.63425325350057</v>
      </c>
      <c r="S94" s="31">
        <v>136.65601097793623</v>
      </c>
      <c r="T94" s="31">
        <v>125.38297213318988</v>
      </c>
      <c r="U94" s="23"/>
      <c r="V94" s="43">
        <v>43862</v>
      </c>
      <c r="W94" s="31">
        <f t="shared" si="76"/>
        <v>1.4074700576574202</v>
      </c>
      <c r="X94" s="31">
        <f t="shared" si="77"/>
        <v>1.8888438631123847</v>
      </c>
      <c r="Y94" s="31">
        <f t="shared" si="78"/>
        <v>0.96865954958443012</v>
      </c>
      <c r="Z94" s="31">
        <f t="shared" si="79"/>
        <v>3.4011633410155184</v>
      </c>
      <c r="AA94" s="31">
        <f t="shared" si="80"/>
        <v>-1.0634029522218071</v>
      </c>
      <c r="AB94" s="31">
        <f t="shared" si="81"/>
        <v>3.6366549960968939</v>
      </c>
      <c r="AC94" s="31">
        <f t="shared" si="82"/>
        <v>3.3688328445068692</v>
      </c>
      <c r="AD94" s="31">
        <f t="shared" si="83"/>
        <v>10.003768515393347</v>
      </c>
      <c r="AE94" s="31">
        <f t="shared" si="84"/>
        <v>-0.57181758869324995</v>
      </c>
      <c r="AF94" s="31">
        <f t="shared" si="85"/>
        <v>4.9923697381291987</v>
      </c>
      <c r="AG94" s="31">
        <f t="shared" si="86"/>
        <v>3.5839198162377954</v>
      </c>
      <c r="AH94" s="31">
        <f t="shared" si="87"/>
        <v>1.1644624419038507</v>
      </c>
      <c r="AI94" s="31">
        <f t="shared" si="88"/>
        <v>-0.70714640521451599</v>
      </c>
      <c r="AJ94" s="31">
        <f t="shared" si="89"/>
        <v>4.0377665919338028</v>
      </c>
      <c r="AK94" s="31">
        <f t="shared" si="90"/>
        <v>-2.9801098193141087</v>
      </c>
      <c r="AL94" s="31">
        <f t="shared" si="91"/>
        <v>2.1034929798975384</v>
      </c>
      <c r="AM94" s="31">
        <f t="shared" si="92"/>
        <v>1.6766794198744321</v>
      </c>
      <c r="AN94" s="31">
        <f t="shared" si="93"/>
        <v>3.812489145826305</v>
      </c>
      <c r="AO94" s="31">
        <f t="shared" si="94"/>
        <v>2.2565058281388133</v>
      </c>
      <c r="AP94" s="23"/>
      <c r="AQ94" s="23"/>
      <c r="AR94" s="57"/>
      <c r="AS94" s="58"/>
      <c r="AT94" s="58"/>
      <c r="AU94" s="58"/>
      <c r="AV94" s="58"/>
      <c r="AW94" s="58"/>
      <c r="AX94" s="58"/>
      <c r="AY94" s="58"/>
      <c r="AZ94" s="58"/>
      <c r="BA94" s="58"/>
      <c r="BB94" s="58"/>
      <c r="BC94" s="58"/>
      <c r="BD94" s="58"/>
      <c r="BE94" s="58"/>
      <c r="BF94" s="58"/>
      <c r="BG94" s="58"/>
      <c r="BH94" s="58"/>
      <c r="BI94" s="58"/>
      <c r="BJ94" s="58"/>
      <c r="BK94" s="58"/>
      <c r="BM94" s="57"/>
      <c r="BN94" s="58"/>
      <c r="BO94" s="58"/>
      <c r="BP94" s="58"/>
      <c r="BQ94" s="58"/>
      <c r="BR94" s="58"/>
      <c r="BS94" s="58"/>
      <c r="BT94" s="58"/>
      <c r="BU94" s="58"/>
      <c r="BV94" s="58"/>
      <c r="BW94" s="58"/>
      <c r="BX94" s="58"/>
      <c r="BY94" s="58"/>
      <c r="BZ94" s="58"/>
      <c r="CA94" s="58"/>
      <c r="CB94" s="58"/>
      <c r="CC94" s="58"/>
      <c r="CD94" s="58"/>
      <c r="CE94" s="58"/>
      <c r="CF94" s="58"/>
    </row>
    <row r="95" spans="1:84" s="59" customFormat="1" ht="15" x14ac:dyDescent="0.3">
      <c r="A95" s="43">
        <v>43891</v>
      </c>
      <c r="B95" s="31">
        <v>131.31050211012905</v>
      </c>
      <c r="C95" s="31">
        <v>62.671283010058133</v>
      </c>
      <c r="D95" s="31">
        <v>118.34944129364197</v>
      </c>
      <c r="E95" s="31">
        <v>125.05067427259259</v>
      </c>
      <c r="F95" s="31">
        <v>115.45308194116019</v>
      </c>
      <c r="G95" s="31">
        <v>118.80220861587826</v>
      </c>
      <c r="H95" s="31">
        <v>109.47425694261287</v>
      </c>
      <c r="I95" s="31">
        <v>95.740791893979676</v>
      </c>
      <c r="J95" s="31">
        <v>132.00807203213654</v>
      </c>
      <c r="K95" s="31">
        <v>144.10860939350295</v>
      </c>
      <c r="L95" s="31">
        <v>128.27177536357266</v>
      </c>
      <c r="M95" s="31">
        <v>116.6413366677609</v>
      </c>
      <c r="N95" s="31">
        <v>116.64772751631115</v>
      </c>
      <c r="O95" s="31">
        <v>124.94218581994838</v>
      </c>
      <c r="P95" s="31">
        <v>110.87785371494716</v>
      </c>
      <c r="Q95" s="31">
        <v>128.17326991043393</v>
      </c>
      <c r="R95" s="31">
        <v>103.55815798305839</v>
      </c>
      <c r="S95" s="31">
        <v>127.27415227556082</v>
      </c>
      <c r="T95" s="31">
        <v>120.83207534134829</v>
      </c>
      <c r="U95" s="23"/>
      <c r="V95" s="43">
        <v>43891</v>
      </c>
      <c r="W95" s="31">
        <f t="shared" si="76"/>
        <v>-0.66135245256882058</v>
      </c>
      <c r="X95" s="31">
        <f t="shared" si="77"/>
        <v>-4.1269068858819367</v>
      </c>
      <c r="Y95" s="31">
        <f t="shared" si="78"/>
        <v>-6.7612319636321701</v>
      </c>
      <c r="Z95" s="31">
        <f t="shared" si="79"/>
        <v>1.0519099553919204</v>
      </c>
      <c r="AA95" s="31">
        <f t="shared" si="80"/>
        <v>0.4615879700969856</v>
      </c>
      <c r="AB95" s="31">
        <f t="shared" si="81"/>
        <v>-1.4200793407578374</v>
      </c>
      <c r="AC95" s="31">
        <f t="shared" si="82"/>
        <v>-11.358496207329239</v>
      </c>
      <c r="AD95" s="31">
        <f t="shared" si="83"/>
        <v>-28.930448045470129</v>
      </c>
      <c r="AE95" s="31">
        <f t="shared" si="84"/>
        <v>6.4452669535553468</v>
      </c>
      <c r="AF95" s="31">
        <f t="shared" si="85"/>
        <v>3.1434626908687306</v>
      </c>
      <c r="AG95" s="31">
        <f t="shared" si="86"/>
        <v>2.5116936986526781</v>
      </c>
      <c r="AH95" s="31">
        <f t="shared" si="87"/>
        <v>-2.6344558535546838</v>
      </c>
      <c r="AI95" s="31">
        <f t="shared" si="88"/>
        <v>-9.6363223030354845</v>
      </c>
      <c r="AJ95" s="31">
        <f t="shared" si="89"/>
        <v>2.8639296468832498</v>
      </c>
      <c r="AK95" s="31">
        <f t="shared" si="90"/>
        <v>-14.737304602824082</v>
      </c>
      <c r="AL95" s="31">
        <f t="shared" si="91"/>
        <v>-6.9266227393129753</v>
      </c>
      <c r="AM95" s="31">
        <f t="shared" si="92"/>
        <v>-14.573428519457423</v>
      </c>
      <c r="AN95" s="31">
        <f t="shared" si="93"/>
        <v>-5.0182029974726277</v>
      </c>
      <c r="AO95" s="31">
        <f t="shared" si="94"/>
        <v>-4.0098641047546835</v>
      </c>
      <c r="AP95" s="23"/>
      <c r="AQ95" s="23"/>
      <c r="AR95" s="57"/>
      <c r="AS95" s="58"/>
      <c r="AT95" s="58"/>
      <c r="AU95" s="58"/>
      <c r="AV95" s="58"/>
      <c r="AW95" s="58"/>
      <c r="AX95" s="58"/>
      <c r="AY95" s="58"/>
      <c r="AZ95" s="58"/>
      <c r="BA95" s="58"/>
      <c r="BB95" s="58"/>
      <c r="BC95" s="58"/>
      <c r="BD95" s="58"/>
      <c r="BE95" s="58"/>
      <c r="BF95" s="58"/>
      <c r="BG95" s="58"/>
      <c r="BH95" s="58"/>
      <c r="BI95" s="58"/>
      <c r="BJ95" s="58"/>
      <c r="BK95" s="58"/>
      <c r="BM95" s="57"/>
      <c r="BN95" s="58"/>
      <c r="BO95" s="58"/>
      <c r="BP95" s="58"/>
      <c r="BQ95" s="58"/>
      <c r="BR95" s="58"/>
      <c r="BS95" s="58"/>
      <c r="BT95" s="58"/>
      <c r="BU95" s="58"/>
      <c r="BV95" s="58"/>
      <c r="BW95" s="58"/>
      <c r="BX95" s="58"/>
      <c r="BY95" s="58"/>
      <c r="BZ95" s="58"/>
      <c r="CA95" s="58"/>
      <c r="CB95" s="58"/>
      <c r="CC95" s="58"/>
      <c r="CD95" s="58"/>
      <c r="CE95" s="58"/>
      <c r="CF95" s="58"/>
    </row>
    <row r="96" spans="1:84" s="59" customFormat="1" ht="15" x14ac:dyDescent="0.3">
      <c r="A96" s="43">
        <v>43922</v>
      </c>
      <c r="B96" s="31">
        <v>114.09514480511385</v>
      </c>
      <c r="C96" s="31">
        <v>61.331469653279292</v>
      </c>
      <c r="D96" s="31">
        <v>111.09238802537385</v>
      </c>
      <c r="E96" s="31">
        <v>108.20481688680579</v>
      </c>
      <c r="F96" s="31">
        <v>119.35514877950305</v>
      </c>
      <c r="G96" s="31">
        <v>112.68599013047169</v>
      </c>
      <c r="H96" s="31">
        <v>86.792073106835488</v>
      </c>
      <c r="I96" s="31">
        <v>72.386166021383175</v>
      </c>
      <c r="J96" s="31">
        <v>123.43810890268354</v>
      </c>
      <c r="K96" s="31">
        <v>141.92935204640358</v>
      </c>
      <c r="L96" s="31">
        <v>128.19502260424719</v>
      </c>
      <c r="M96" s="31">
        <v>117.58826322053797</v>
      </c>
      <c r="N96" s="31">
        <v>119.45817573072476</v>
      </c>
      <c r="O96" s="31">
        <v>123.27325968509268</v>
      </c>
      <c r="P96" s="31">
        <v>92.442836723772103</v>
      </c>
      <c r="Q96" s="31">
        <v>110.72003885852764</v>
      </c>
      <c r="R96" s="31">
        <v>87.958152024969635</v>
      </c>
      <c r="S96" s="31">
        <v>115.40772009576031</v>
      </c>
      <c r="T96" s="31">
        <v>112.25120978069616</v>
      </c>
      <c r="U96" s="23"/>
      <c r="V96" s="43">
        <v>43922</v>
      </c>
      <c r="W96" s="31">
        <f t="shared" ref="W96:W98" si="95">B96/B84*100-100</f>
        <v>-2.6144711244563581</v>
      </c>
      <c r="X96" s="31">
        <f t="shared" ref="X96:X98" si="96">C96/C84*100-100</f>
        <v>-10.181748667766584</v>
      </c>
      <c r="Y96" s="31">
        <f t="shared" ref="Y96:Y98" si="97">D96/D84*100-100</f>
        <v>-10.675141630304736</v>
      </c>
      <c r="Z96" s="31">
        <f t="shared" ref="Z96:Z98" si="98">E96/E84*100-100</f>
        <v>-9.6181049512967292</v>
      </c>
      <c r="AA96" s="31">
        <f t="shared" ref="AA96:AA98" si="99">F96/F84*100-100</f>
        <v>-8.6795092403039291</v>
      </c>
      <c r="AB96" s="31">
        <f t="shared" ref="AB96:AB98" si="100">G96/G84*100-100</f>
        <v>-7.0540421775973385</v>
      </c>
      <c r="AC96" s="31">
        <f t="shared" ref="AC96:AC98" si="101">H96/H84*100-100</f>
        <v>-28.947803449988214</v>
      </c>
      <c r="AD96" s="31">
        <f t="shared" ref="AD96:AD98" si="102">I96/I84*100-100</f>
        <v>-45.580999613178797</v>
      </c>
      <c r="AE96" s="31">
        <f t="shared" ref="AE96:AE98" si="103">J96/J84*100-100</f>
        <v>-3.841648506533403</v>
      </c>
      <c r="AF96" s="31">
        <f t="shared" ref="AF96:AF98" si="104">K96/K84*100-100</f>
        <v>0.70470937939684575</v>
      </c>
      <c r="AG96" s="31">
        <f t="shared" ref="AG96:AG98" si="105">L96/L84*100-100</f>
        <v>1.9906842614275604</v>
      </c>
      <c r="AH96" s="31">
        <f t="shared" ref="AH96:AH98" si="106">M96/M84*100-100</f>
        <v>-6.2246698362421142</v>
      </c>
      <c r="AI96" s="31">
        <f t="shared" ref="AI96:AI98" si="107">N96/N84*100-100</f>
        <v>-1.9492988802105344</v>
      </c>
      <c r="AJ96" s="31">
        <f t="shared" ref="AJ96:AJ98" si="108">O96/O84*100-100</f>
        <v>1.583805285272021</v>
      </c>
      <c r="AK96" s="31">
        <f t="shared" ref="AK96:AK98" si="109">P96/P84*100-100</f>
        <v>-18.407680507298721</v>
      </c>
      <c r="AL96" s="31">
        <f t="shared" ref="AL96:AL98" si="110">Q96/Q84*100-100</f>
        <v>-15.599606984865318</v>
      </c>
      <c r="AM96" s="31">
        <f t="shared" ref="AM96:AM98" si="111">R96/R84*100-100</f>
        <v>-25.812612260324002</v>
      </c>
      <c r="AN96" s="31">
        <f t="shared" ref="AN96:AN98" si="112">S96/S84*100-100</f>
        <v>-15.069862122034181</v>
      </c>
      <c r="AO96" s="31">
        <f t="shared" ref="AO96:AO98" si="113">T96/T84*100-100</f>
        <v>-9.4112116678307558</v>
      </c>
      <c r="AP96" s="23"/>
      <c r="AQ96" s="23"/>
      <c r="AR96" s="57"/>
      <c r="AS96" s="58"/>
      <c r="AT96" s="58"/>
      <c r="AU96" s="58"/>
      <c r="AV96" s="58"/>
      <c r="AW96" s="58"/>
      <c r="AX96" s="58"/>
      <c r="AY96" s="58"/>
      <c r="AZ96" s="58"/>
      <c r="BA96" s="58"/>
      <c r="BB96" s="58"/>
      <c r="BC96" s="58"/>
      <c r="BD96" s="58"/>
      <c r="BE96" s="58"/>
      <c r="BF96" s="58"/>
      <c r="BG96" s="58"/>
      <c r="BH96" s="58"/>
      <c r="BI96" s="58"/>
      <c r="BJ96" s="58"/>
      <c r="BK96" s="58"/>
      <c r="BM96" s="57"/>
      <c r="BN96" s="58"/>
      <c r="BO96" s="58"/>
      <c r="BP96" s="58"/>
      <c r="BQ96" s="58"/>
      <c r="BR96" s="58"/>
      <c r="BS96" s="58"/>
      <c r="BT96" s="58"/>
      <c r="BU96" s="58"/>
      <c r="BV96" s="58"/>
      <c r="BW96" s="58"/>
      <c r="BX96" s="58"/>
      <c r="BY96" s="58"/>
      <c r="BZ96" s="58"/>
      <c r="CA96" s="58"/>
      <c r="CB96" s="58"/>
      <c r="CC96" s="58"/>
      <c r="CD96" s="58"/>
      <c r="CE96" s="58"/>
      <c r="CF96" s="58"/>
    </row>
    <row r="97" spans="1:84" s="59" customFormat="1" ht="15" x14ac:dyDescent="0.3">
      <c r="A97" s="43">
        <v>43952</v>
      </c>
      <c r="B97" s="31">
        <v>110.46399393704114</v>
      </c>
      <c r="C97" s="31">
        <v>65.122224784622475</v>
      </c>
      <c r="D97" s="31">
        <v>111.36494278684546</v>
      </c>
      <c r="E97" s="31">
        <v>102.24319782711257</v>
      </c>
      <c r="F97" s="31">
        <v>128.85714690796343</v>
      </c>
      <c r="G97" s="31">
        <v>108.98374786438185</v>
      </c>
      <c r="H97" s="31">
        <v>83.779068458081625</v>
      </c>
      <c r="I97" s="31">
        <v>84.614872542843841</v>
      </c>
      <c r="J97" s="31">
        <v>122.85865250798132</v>
      </c>
      <c r="K97" s="31">
        <v>147.21226882391693</v>
      </c>
      <c r="L97" s="31">
        <v>127.99226608799749</v>
      </c>
      <c r="M97" s="31">
        <v>111.3511993343234</v>
      </c>
      <c r="N97" s="31">
        <v>106.22166734356315</v>
      </c>
      <c r="O97" s="31">
        <v>123.05655518730561</v>
      </c>
      <c r="P97" s="31">
        <v>89.917544780583398</v>
      </c>
      <c r="Q97" s="31">
        <v>117.23376266519679</v>
      </c>
      <c r="R97" s="31">
        <v>91.700743233250506</v>
      </c>
      <c r="S97" s="31">
        <v>109.37089255442417</v>
      </c>
      <c r="T97" s="31">
        <v>111.204091450806</v>
      </c>
      <c r="U97" s="23"/>
      <c r="V97" s="43">
        <v>43952</v>
      </c>
      <c r="W97" s="31">
        <f t="shared" si="95"/>
        <v>-2.0087276756741943</v>
      </c>
      <c r="X97" s="31">
        <f t="shared" si="96"/>
        <v>-18.678053629332609</v>
      </c>
      <c r="Y97" s="31">
        <f t="shared" si="97"/>
        <v>-10.917149555519302</v>
      </c>
      <c r="Z97" s="31">
        <f t="shared" si="98"/>
        <v>-9.3153886635514027</v>
      </c>
      <c r="AA97" s="31">
        <f t="shared" si="99"/>
        <v>-6.7448043380824174</v>
      </c>
      <c r="AB97" s="31">
        <f t="shared" si="100"/>
        <v>-8.8367863545346097</v>
      </c>
      <c r="AC97" s="31">
        <f t="shared" si="101"/>
        <v>-31.815625852612413</v>
      </c>
      <c r="AD97" s="31">
        <f t="shared" si="102"/>
        <v>-37.253705264300017</v>
      </c>
      <c r="AE97" s="31">
        <f t="shared" si="103"/>
        <v>-3.5251117121948141</v>
      </c>
      <c r="AF97" s="31">
        <f t="shared" si="104"/>
        <v>-0.81717615977704838</v>
      </c>
      <c r="AG97" s="31">
        <f t="shared" si="105"/>
        <v>1.2302314933812681</v>
      </c>
      <c r="AH97" s="31">
        <f t="shared" si="106"/>
        <v>-8.7966659022154658</v>
      </c>
      <c r="AI97" s="31">
        <f t="shared" si="107"/>
        <v>-11.569164870454458</v>
      </c>
      <c r="AJ97" s="31">
        <f t="shared" si="108"/>
        <v>0.63041500160852593</v>
      </c>
      <c r="AK97" s="31">
        <f t="shared" si="109"/>
        <v>-14.752012516139914</v>
      </c>
      <c r="AL97" s="31">
        <f t="shared" si="110"/>
        <v>-17.081156255742187</v>
      </c>
      <c r="AM97" s="31">
        <f t="shared" si="111"/>
        <v>-24.511888500111127</v>
      </c>
      <c r="AN97" s="31">
        <f t="shared" si="112"/>
        <v>-18.287801434640599</v>
      </c>
      <c r="AO97" s="31">
        <f t="shared" si="113"/>
        <v>-10.055877565775475</v>
      </c>
      <c r="AP97" s="23"/>
      <c r="AQ97" s="23"/>
      <c r="AR97" s="57"/>
      <c r="AS97" s="58"/>
      <c r="AT97" s="58"/>
      <c r="AU97" s="58"/>
      <c r="AV97" s="58"/>
      <c r="AW97" s="58"/>
      <c r="AX97" s="58"/>
      <c r="AY97" s="58"/>
      <c r="AZ97" s="58"/>
      <c r="BA97" s="58"/>
      <c r="BB97" s="58"/>
      <c r="BC97" s="58"/>
      <c r="BD97" s="58"/>
      <c r="BE97" s="58"/>
      <c r="BF97" s="58"/>
      <c r="BG97" s="58"/>
      <c r="BH97" s="58"/>
      <c r="BI97" s="58"/>
      <c r="BJ97" s="58"/>
      <c r="BK97" s="58"/>
      <c r="BM97" s="57"/>
      <c r="BN97" s="58"/>
      <c r="BO97" s="58"/>
      <c r="BP97" s="58"/>
      <c r="BQ97" s="58"/>
      <c r="BR97" s="58"/>
      <c r="BS97" s="58"/>
      <c r="BT97" s="58"/>
      <c r="BU97" s="58"/>
      <c r="BV97" s="58"/>
      <c r="BW97" s="58"/>
      <c r="BX97" s="58"/>
      <c r="BY97" s="58"/>
      <c r="BZ97" s="58"/>
      <c r="CA97" s="58"/>
      <c r="CB97" s="58"/>
      <c r="CC97" s="58"/>
      <c r="CD97" s="58"/>
      <c r="CE97" s="58"/>
      <c r="CF97" s="58"/>
    </row>
    <row r="98" spans="1:84" s="59" customFormat="1" ht="15" x14ac:dyDescent="0.3">
      <c r="A98" s="43">
        <v>43983</v>
      </c>
      <c r="B98" s="31">
        <v>105.54454095247127</v>
      </c>
      <c r="C98" s="31">
        <v>58.900933365865065</v>
      </c>
      <c r="D98" s="31">
        <v>113.35535388824344</v>
      </c>
      <c r="E98" s="31">
        <v>106.44354503442581</v>
      </c>
      <c r="F98" s="31">
        <v>118.30297138161852</v>
      </c>
      <c r="G98" s="31">
        <v>111.68392207788837</v>
      </c>
      <c r="H98" s="31">
        <v>83.18589356631945</v>
      </c>
      <c r="I98" s="31">
        <v>73.864683968631482</v>
      </c>
      <c r="J98" s="31">
        <v>126.85558963833402</v>
      </c>
      <c r="K98" s="31">
        <v>147.68497613998588</v>
      </c>
      <c r="L98" s="31">
        <v>128.0166843505335</v>
      </c>
      <c r="M98" s="31">
        <v>107.86029485438866</v>
      </c>
      <c r="N98" s="31">
        <v>100.52636329240255</v>
      </c>
      <c r="O98" s="31">
        <v>123.1996882833397</v>
      </c>
      <c r="P98" s="31">
        <v>95.145727393193397</v>
      </c>
      <c r="Q98" s="31">
        <v>127.10369434697323</v>
      </c>
      <c r="R98" s="31">
        <v>93.925426359500378</v>
      </c>
      <c r="S98" s="31">
        <v>111.64205562885763</v>
      </c>
      <c r="T98" s="31">
        <v>111.33653820127348</v>
      </c>
      <c r="U98" s="23"/>
      <c r="V98" s="43">
        <v>43983</v>
      </c>
      <c r="W98" s="31">
        <f t="shared" si="95"/>
        <v>-1.9797776855278357</v>
      </c>
      <c r="X98" s="31">
        <f t="shared" si="96"/>
        <v>-9.733864217210197</v>
      </c>
      <c r="Y98" s="31">
        <f t="shared" si="97"/>
        <v>-3.3877725414758402</v>
      </c>
      <c r="Z98" s="31">
        <f t="shared" si="98"/>
        <v>-3.1679616575991929</v>
      </c>
      <c r="AA98" s="31">
        <f t="shared" si="99"/>
        <v>-9.1641222915253877</v>
      </c>
      <c r="AB98" s="31">
        <f t="shared" si="100"/>
        <v>-5.245772121849825</v>
      </c>
      <c r="AC98" s="31">
        <f t="shared" si="101"/>
        <v>-29.956115295592696</v>
      </c>
      <c r="AD98" s="31">
        <f t="shared" si="102"/>
        <v>-45.873109416005732</v>
      </c>
      <c r="AE98" s="31">
        <f t="shared" si="103"/>
        <v>2.1530188404403248</v>
      </c>
      <c r="AF98" s="31">
        <f t="shared" si="104"/>
        <v>2.9451536559907225</v>
      </c>
      <c r="AG98" s="31">
        <f t="shared" si="105"/>
        <v>1.1292140347503903</v>
      </c>
      <c r="AH98" s="31">
        <f t="shared" si="106"/>
        <v>-8.6346006085227316</v>
      </c>
      <c r="AI98" s="31">
        <f t="shared" si="107"/>
        <v>-15.904260879187177</v>
      </c>
      <c r="AJ98" s="31">
        <f t="shared" si="108"/>
        <v>0.19621867582127095</v>
      </c>
      <c r="AK98" s="31">
        <f t="shared" si="109"/>
        <v>-9.8175328480759561</v>
      </c>
      <c r="AL98" s="31">
        <f t="shared" si="110"/>
        <v>-8.2308253748750957</v>
      </c>
      <c r="AM98" s="31">
        <f t="shared" si="111"/>
        <v>-21.362715955442198</v>
      </c>
      <c r="AN98" s="31">
        <f t="shared" si="112"/>
        <v>-15.088384501467729</v>
      </c>
      <c r="AO98" s="31">
        <f t="shared" si="113"/>
        <v>-7.5389195010700689</v>
      </c>
      <c r="AP98" s="23"/>
      <c r="AQ98" s="23"/>
      <c r="AR98" s="57"/>
      <c r="AS98" s="58"/>
      <c r="AT98" s="58"/>
      <c r="AU98" s="58"/>
      <c r="AV98" s="58"/>
      <c r="AW98" s="58"/>
      <c r="AX98" s="58"/>
      <c r="AY98" s="58"/>
      <c r="AZ98" s="58"/>
      <c r="BA98" s="58"/>
      <c r="BB98" s="58"/>
      <c r="BC98" s="58"/>
      <c r="BD98" s="58"/>
      <c r="BE98" s="58"/>
      <c r="BF98" s="58"/>
      <c r="BG98" s="58"/>
      <c r="BH98" s="58"/>
      <c r="BI98" s="58"/>
      <c r="BJ98" s="58"/>
      <c r="BK98" s="58"/>
      <c r="BM98" s="57"/>
      <c r="BN98" s="58"/>
      <c r="BO98" s="58"/>
      <c r="BP98" s="58"/>
      <c r="BQ98" s="58"/>
      <c r="BR98" s="58"/>
      <c r="BS98" s="58"/>
      <c r="BT98" s="58"/>
      <c r="BU98" s="58"/>
      <c r="BV98" s="58"/>
      <c r="BW98" s="58"/>
      <c r="BX98" s="58"/>
      <c r="BY98" s="58"/>
      <c r="BZ98" s="58"/>
      <c r="CA98" s="58"/>
      <c r="CB98" s="58"/>
      <c r="CC98" s="58"/>
      <c r="CD98" s="58"/>
      <c r="CE98" s="58"/>
      <c r="CF98" s="58"/>
    </row>
    <row r="99" spans="1:84" s="59" customFormat="1" ht="15" x14ac:dyDescent="0.3">
      <c r="A99" s="43">
        <v>44013</v>
      </c>
      <c r="B99" s="31">
        <v>109.51996552728301</v>
      </c>
      <c r="C99" s="31">
        <v>70.338364379025819</v>
      </c>
      <c r="D99" s="31">
        <v>121.73160168928669</v>
      </c>
      <c r="E99" s="31">
        <v>104.2329242285934</v>
      </c>
      <c r="F99" s="31">
        <v>131.90213581082719</v>
      </c>
      <c r="G99" s="31">
        <v>117.34979416271324</v>
      </c>
      <c r="H99" s="31">
        <v>100.5342971844983</v>
      </c>
      <c r="I99" s="31">
        <v>85.320501104908104</v>
      </c>
      <c r="J99" s="31">
        <v>128.99384111706621</v>
      </c>
      <c r="K99" s="31">
        <v>154.85378985459585</v>
      </c>
      <c r="L99" s="31">
        <v>129.26529912388642</v>
      </c>
      <c r="M99" s="31">
        <v>115.61200062611314</v>
      </c>
      <c r="N99" s="31">
        <v>116.77558916122548</v>
      </c>
      <c r="O99" s="31">
        <v>123.44592485236528</v>
      </c>
      <c r="P99" s="31">
        <v>109.64703695434757</v>
      </c>
      <c r="Q99" s="31">
        <v>139.12857768839962</v>
      </c>
      <c r="R99" s="31">
        <v>99.190075647241756</v>
      </c>
      <c r="S99" s="31">
        <v>119.12239430962343</v>
      </c>
      <c r="T99" s="31">
        <v>118.43326908800897</v>
      </c>
      <c r="U99" s="23"/>
      <c r="V99" s="43">
        <v>44013</v>
      </c>
      <c r="W99" s="31">
        <f t="shared" ref="W99:W101" si="114">B99/B87*100-100</f>
        <v>0.18971177135651374</v>
      </c>
      <c r="X99" s="31">
        <f t="shared" ref="X99:X101" si="115">C99/C87*100-100</f>
        <v>-7.507309620203074</v>
      </c>
      <c r="Y99" s="31">
        <f t="shared" ref="Y99:Y101" si="116">D99/D87*100-100</f>
        <v>-9.7530416270970477E-2</v>
      </c>
      <c r="Z99" s="31">
        <f t="shared" ref="Z99:Z101" si="117">E99/E87*100-100</f>
        <v>0.44544850579464423</v>
      </c>
      <c r="AA99" s="31">
        <f t="shared" ref="AA99:AA101" si="118">F99/F87*100-100</f>
        <v>-1.0449433222873665</v>
      </c>
      <c r="AB99" s="31">
        <f t="shared" ref="AB99:AB101" si="119">G99/G87*100-100</f>
        <v>-1.4100221150870738</v>
      </c>
      <c r="AC99" s="31">
        <f t="shared" ref="AC99:AC101" si="120">H99/H87*100-100</f>
        <v>-16.013233128538786</v>
      </c>
      <c r="AD99" s="31">
        <f t="shared" ref="AD99:AD101" si="121">I99/I87*100-100</f>
        <v>-39.508810967841427</v>
      </c>
      <c r="AE99" s="31">
        <f t="shared" ref="AE99:AE101" si="122">J99/J87*100-100</f>
        <v>-0.603092928991245</v>
      </c>
      <c r="AF99" s="31">
        <f t="shared" ref="AF99:AF101" si="123">K99/K87*100-100</f>
        <v>5.2166306590650606</v>
      </c>
      <c r="AG99" s="31">
        <f t="shared" ref="AG99:AG101" si="124">L99/L87*100-100</f>
        <v>1.5990910989624751</v>
      </c>
      <c r="AH99" s="31">
        <f t="shared" ref="AH99:AH101" si="125">M99/M87*100-100</f>
        <v>-7.0370025032565735</v>
      </c>
      <c r="AI99" s="31">
        <f t="shared" ref="AI99:AI101" si="126">N99/N87*100-100</f>
        <v>-2.8681448187704177</v>
      </c>
      <c r="AJ99" s="31">
        <f t="shared" ref="AJ99:AJ101" si="127">O99/O87*100-100</f>
        <v>0.23413348717076587</v>
      </c>
      <c r="AK99" s="31">
        <f t="shared" ref="AK99:AK101" si="128">P99/P87*100-100</f>
        <v>-4.6844224641470333</v>
      </c>
      <c r="AL99" s="31">
        <f t="shared" ref="AL99:AL101" si="129">Q99/Q87*100-100</f>
        <v>-3.5861417932808877</v>
      </c>
      <c r="AM99" s="31">
        <f t="shared" ref="AM99:AM101" si="130">R99/R87*100-100</f>
        <v>-17.158579022358538</v>
      </c>
      <c r="AN99" s="31">
        <f t="shared" ref="AN99:AN101" si="131">S99/S87*100-100</f>
        <v>-10.116329523579054</v>
      </c>
      <c r="AO99" s="31">
        <f t="shared" ref="AO99:AO101" si="132">T99/T87*100-100</f>
        <v>-3.7027346975886815</v>
      </c>
      <c r="AP99" s="23"/>
      <c r="AQ99" s="23"/>
      <c r="AR99" s="57"/>
      <c r="AS99" s="58"/>
      <c r="AT99" s="58"/>
      <c r="AU99" s="58"/>
      <c r="AV99" s="58"/>
      <c r="AW99" s="58"/>
      <c r="AX99" s="58"/>
      <c r="AY99" s="58"/>
      <c r="AZ99" s="58"/>
      <c r="BA99" s="58"/>
      <c r="BB99" s="58"/>
      <c r="BC99" s="58"/>
      <c r="BD99" s="58"/>
      <c r="BE99" s="58"/>
      <c r="BF99" s="58"/>
      <c r="BG99" s="58"/>
      <c r="BH99" s="58"/>
      <c r="BI99" s="58"/>
      <c r="BJ99" s="58"/>
      <c r="BK99" s="58"/>
      <c r="BM99" s="57"/>
      <c r="BN99" s="58"/>
      <c r="BO99" s="58"/>
      <c r="BP99" s="58"/>
      <c r="BQ99" s="58"/>
      <c r="BR99" s="58"/>
      <c r="BS99" s="58"/>
      <c r="BT99" s="58"/>
      <c r="BU99" s="58"/>
      <c r="BV99" s="58"/>
      <c r="BW99" s="58"/>
      <c r="BX99" s="58"/>
      <c r="BY99" s="58"/>
      <c r="BZ99" s="58"/>
      <c r="CA99" s="58"/>
      <c r="CB99" s="58"/>
      <c r="CC99" s="58"/>
      <c r="CD99" s="58"/>
      <c r="CE99" s="58"/>
      <c r="CF99" s="58"/>
    </row>
    <row r="100" spans="1:84" s="59" customFormat="1" ht="15" x14ac:dyDescent="0.3">
      <c r="A100" s="43">
        <v>44044</v>
      </c>
      <c r="B100" s="31">
        <v>111.99535921648665</v>
      </c>
      <c r="C100" s="31">
        <v>75.016947690683324</v>
      </c>
      <c r="D100" s="31">
        <v>119.55110315226386</v>
      </c>
      <c r="E100" s="31">
        <v>114.94752013461429</v>
      </c>
      <c r="F100" s="31">
        <v>135.2305926982153</v>
      </c>
      <c r="G100" s="31">
        <v>122.68331612290589</v>
      </c>
      <c r="H100" s="31">
        <v>105.98139840842225</v>
      </c>
      <c r="I100" s="31">
        <v>97.970558900876526</v>
      </c>
      <c r="J100" s="31">
        <v>127.80999744644485</v>
      </c>
      <c r="K100" s="31">
        <v>149.40733796595569</v>
      </c>
      <c r="L100" s="31">
        <v>130.08123105701463</v>
      </c>
      <c r="M100" s="31">
        <v>114.38557308903704</v>
      </c>
      <c r="N100" s="31">
        <v>104.83741188114878</v>
      </c>
      <c r="O100" s="31">
        <v>123.23802463607903</v>
      </c>
      <c r="P100" s="31">
        <v>112.9804001867966</v>
      </c>
      <c r="Q100" s="31">
        <v>141.60557621979231</v>
      </c>
      <c r="R100" s="31">
        <v>104.6980604128057</v>
      </c>
      <c r="S100" s="31">
        <v>126.20373481958717</v>
      </c>
      <c r="T100" s="31">
        <v>120.68549984647214</v>
      </c>
      <c r="U100" s="23"/>
      <c r="V100" s="43">
        <v>44044</v>
      </c>
      <c r="W100" s="31">
        <f t="shared" si="114"/>
        <v>-0.24186307707415722</v>
      </c>
      <c r="X100" s="31">
        <f t="shared" si="115"/>
        <v>0.24211770719804804</v>
      </c>
      <c r="Y100" s="31">
        <f t="shared" si="116"/>
        <v>2.5260676044986781</v>
      </c>
      <c r="Z100" s="31">
        <f t="shared" si="117"/>
        <v>9.4932678887827961</v>
      </c>
      <c r="AA100" s="31">
        <f t="shared" si="118"/>
        <v>0.95741866278957843</v>
      </c>
      <c r="AB100" s="31">
        <f t="shared" si="119"/>
        <v>1.3881830448595451</v>
      </c>
      <c r="AC100" s="31">
        <f t="shared" si="120"/>
        <v>-11.809167320390529</v>
      </c>
      <c r="AD100" s="31">
        <f t="shared" si="121"/>
        <v>-27.540193192498137</v>
      </c>
      <c r="AE100" s="31">
        <f t="shared" si="122"/>
        <v>2.8693451223588795</v>
      </c>
      <c r="AF100" s="31">
        <f t="shared" si="123"/>
        <v>6.0311194143883711</v>
      </c>
      <c r="AG100" s="31">
        <f t="shared" si="124"/>
        <v>2.2695945564867941</v>
      </c>
      <c r="AH100" s="31">
        <f t="shared" si="125"/>
        <v>-5.4193841629578117</v>
      </c>
      <c r="AI100" s="31">
        <f t="shared" si="126"/>
        <v>-4.7582006495454863</v>
      </c>
      <c r="AJ100" s="31">
        <f t="shared" si="127"/>
        <v>-0.3691882793083181</v>
      </c>
      <c r="AK100" s="31">
        <f t="shared" si="128"/>
        <v>-2.3657836009220432</v>
      </c>
      <c r="AL100" s="31">
        <f t="shared" si="129"/>
        <v>-1.0937412313973169</v>
      </c>
      <c r="AM100" s="31">
        <f t="shared" si="130"/>
        <v>-12.385988689909794</v>
      </c>
      <c r="AN100" s="31">
        <f t="shared" si="131"/>
        <v>-4.9836575826252698</v>
      </c>
      <c r="AO100" s="31">
        <f t="shared" si="132"/>
        <v>-1.0838482447729518</v>
      </c>
      <c r="AP100" s="23"/>
      <c r="AQ100" s="23"/>
      <c r="AR100" s="57"/>
      <c r="AS100" s="58"/>
      <c r="AT100" s="58"/>
      <c r="AU100" s="58"/>
      <c r="AV100" s="58"/>
      <c r="AW100" s="58"/>
      <c r="AX100" s="58"/>
      <c r="AY100" s="58"/>
      <c r="AZ100" s="58"/>
      <c r="BA100" s="58"/>
      <c r="BB100" s="58"/>
      <c r="BC100" s="58"/>
      <c r="BD100" s="58"/>
      <c r="BE100" s="58"/>
      <c r="BF100" s="58"/>
      <c r="BG100" s="58"/>
      <c r="BH100" s="58"/>
      <c r="BI100" s="58"/>
      <c r="BJ100" s="58"/>
      <c r="BK100" s="58"/>
      <c r="BM100" s="57"/>
      <c r="BN100" s="58"/>
      <c r="BO100" s="58"/>
      <c r="BP100" s="58"/>
      <c r="BQ100" s="58"/>
      <c r="BR100" s="58"/>
      <c r="BS100" s="58"/>
      <c r="BT100" s="58"/>
      <c r="BU100" s="58"/>
      <c r="BV100" s="58"/>
      <c r="BW100" s="58"/>
      <c r="BX100" s="58"/>
      <c r="BY100" s="58"/>
      <c r="BZ100" s="58"/>
      <c r="CA100" s="58"/>
      <c r="CB100" s="58"/>
      <c r="CC100" s="58"/>
      <c r="CD100" s="58"/>
      <c r="CE100" s="58"/>
      <c r="CF100" s="58"/>
    </row>
    <row r="101" spans="1:84" s="59" customFormat="1" ht="15" x14ac:dyDescent="0.3">
      <c r="A101" s="43">
        <v>44075</v>
      </c>
      <c r="B101" s="31">
        <v>108.21062932781524</v>
      </c>
      <c r="C101" s="31">
        <v>72.826459256123584</v>
      </c>
      <c r="D101" s="31">
        <v>119.45612774457861</v>
      </c>
      <c r="E101" s="31">
        <v>124.81990019495295</v>
      </c>
      <c r="F101" s="31">
        <v>128.89338319158205</v>
      </c>
      <c r="G101" s="31">
        <v>126.81925767067354</v>
      </c>
      <c r="H101" s="31">
        <v>110.46268865408773</v>
      </c>
      <c r="I101" s="31">
        <v>99.614601796094078</v>
      </c>
      <c r="J101" s="31">
        <v>129.01026129681861</v>
      </c>
      <c r="K101" s="31">
        <v>147.56228323007591</v>
      </c>
      <c r="L101" s="31">
        <v>131.17602014213028</v>
      </c>
      <c r="M101" s="31">
        <v>113.10131089124809</v>
      </c>
      <c r="N101" s="31">
        <v>110.44426390828143</v>
      </c>
      <c r="O101" s="31">
        <v>123.34817875447004</v>
      </c>
      <c r="P101" s="31">
        <v>107.3384647152988</v>
      </c>
      <c r="Q101" s="31">
        <v>146.00051384282906</v>
      </c>
      <c r="R101" s="31">
        <v>108.53026456101853</v>
      </c>
      <c r="S101" s="31">
        <v>132.27805734276168</v>
      </c>
      <c r="T101" s="31">
        <v>121.7127187139466</v>
      </c>
      <c r="U101" s="23"/>
      <c r="V101" s="43">
        <v>44075</v>
      </c>
      <c r="W101" s="31">
        <f t="shared" si="114"/>
        <v>1.6361602124146231</v>
      </c>
      <c r="X101" s="31">
        <f t="shared" si="115"/>
        <v>2.3002143059540856</v>
      </c>
      <c r="Y101" s="31">
        <f t="shared" si="116"/>
        <v>7.154940182828966</v>
      </c>
      <c r="Z101" s="31">
        <f t="shared" si="117"/>
        <v>13.052294983686963</v>
      </c>
      <c r="AA101" s="31">
        <f t="shared" si="118"/>
        <v>-5.6448810804682097</v>
      </c>
      <c r="AB101" s="31">
        <f t="shared" si="119"/>
        <v>3.9084737179904749</v>
      </c>
      <c r="AC101" s="31">
        <f t="shared" si="120"/>
        <v>-10.143961447442834</v>
      </c>
      <c r="AD101" s="31">
        <f t="shared" si="121"/>
        <v>-22.667809294130947</v>
      </c>
      <c r="AE101" s="31">
        <f t="shared" si="122"/>
        <v>6.2651128659704654</v>
      </c>
      <c r="AF101" s="31">
        <f t="shared" si="123"/>
        <v>1.7159373425366482</v>
      </c>
      <c r="AG101" s="31">
        <f t="shared" si="124"/>
        <v>2.7753545940410618</v>
      </c>
      <c r="AH101" s="31">
        <f t="shared" si="125"/>
        <v>-3.7528179190865529</v>
      </c>
      <c r="AI101" s="31">
        <f t="shared" si="126"/>
        <v>-8.6504793233031307</v>
      </c>
      <c r="AJ101" s="31">
        <f t="shared" si="127"/>
        <v>-0.34654366901752098</v>
      </c>
      <c r="AK101" s="31">
        <f t="shared" si="128"/>
        <v>-0.35046190571478064</v>
      </c>
      <c r="AL101" s="31">
        <f t="shared" si="129"/>
        <v>4.1555767961248193</v>
      </c>
      <c r="AM101" s="31">
        <f t="shared" si="130"/>
        <v>-9.5874108759415577</v>
      </c>
      <c r="AN101" s="31">
        <f t="shared" si="131"/>
        <v>-0.54750949837209362</v>
      </c>
      <c r="AO101" s="31">
        <f t="shared" si="132"/>
        <v>0.65520171689968265</v>
      </c>
      <c r="AP101" s="23"/>
      <c r="AQ101" s="23"/>
      <c r="AR101" s="57"/>
      <c r="AS101" s="58"/>
      <c r="AT101" s="58"/>
      <c r="AU101" s="58"/>
      <c r="AV101" s="58"/>
      <c r="AW101" s="58"/>
      <c r="AX101" s="58"/>
      <c r="AY101" s="58"/>
      <c r="AZ101" s="58"/>
      <c r="BA101" s="58"/>
      <c r="BB101" s="58"/>
      <c r="BC101" s="58"/>
      <c r="BD101" s="58"/>
      <c r="BE101" s="58"/>
      <c r="BF101" s="58"/>
      <c r="BG101" s="58"/>
      <c r="BH101" s="58"/>
      <c r="BI101" s="58"/>
      <c r="BJ101" s="58"/>
      <c r="BK101" s="58"/>
      <c r="BM101" s="57"/>
      <c r="BN101" s="58"/>
      <c r="BO101" s="58"/>
      <c r="BP101" s="58"/>
      <c r="BQ101" s="58"/>
      <c r="BR101" s="58"/>
      <c r="BS101" s="58"/>
      <c r="BT101" s="58"/>
      <c r="BU101" s="58"/>
      <c r="BV101" s="58"/>
      <c r="BW101" s="58"/>
      <c r="BX101" s="58"/>
      <c r="BY101" s="58"/>
      <c r="BZ101" s="58"/>
      <c r="CA101" s="58"/>
      <c r="CB101" s="58"/>
      <c r="CC101" s="58"/>
      <c r="CD101" s="58"/>
      <c r="CE101" s="58"/>
      <c r="CF101" s="58"/>
    </row>
    <row r="102" spans="1:84" s="59" customFormat="1" ht="15" x14ac:dyDescent="0.3">
      <c r="A102" s="43">
        <v>44105</v>
      </c>
      <c r="B102" s="31">
        <v>105.28780842683859</v>
      </c>
      <c r="C102" s="31">
        <v>77.750151963724377</v>
      </c>
      <c r="D102" s="31">
        <v>122.74135980468611</v>
      </c>
      <c r="E102" s="31">
        <v>136.23169988937354</v>
      </c>
      <c r="F102" s="31">
        <v>128.08451234424606</v>
      </c>
      <c r="G102" s="31">
        <v>130.4099569527971</v>
      </c>
      <c r="H102" s="31">
        <v>112.40805148791601</v>
      </c>
      <c r="I102" s="31">
        <v>114.04117434469316</v>
      </c>
      <c r="J102" s="31">
        <v>134.3368530550961</v>
      </c>
      <c r="K102" s="31">
        <v>152.24121227331588</v>
      </c>
      <c r="L102" s="31">
        <v>132.92161276604125</v>
      </c>
      <c r="M102" s="31">
        <v>126.52303890422255</v>
      </c>
      <c r="N102" s="31">
        <v>131.03200775190214</v>
      </c>
      <c r="O102" s="31">
        <v>122.8174062034259</v>
      </c>
      <c r="P102" s="31">
        <v>105.20949367981406</v>
      </c>
      <c r="Q102" s="31">
        <v>154.77480713664349</v>
      </c>
      <c r="R102" s="31">
        <v>117.94310026806781</v>
      </c>
      <c r="S102" s="31">
        <v>137.26363654043763</v>
      </c>
      <c r="T102" s="31">
        <v>125.55884243421488</v>
      </c>
      <c r="U102" s="23"/>
      <c r="V102" s="43">
        <v>44105</v>
      </c>
      <c r="W102" s="31">
        <f t="shared" ref="W102:W104" si="133">B102/B90*100-100</f>
        <v>0.55292387176564262</v>
      </c>
      <c r="X102" s="31">
        <f t="shared" ref="X102:X104" si="134">C102/C90*100-100</f>
        <v>6.8417120692561184</v>
      </c>
      <c r="Y102" s="31">
        <f t="shared" ref="Y102:Y104" si="135">D102/D90*100-100</f>
        <v>5.0047399586615313</v>
      </c>
      <c r="Z102" s="31">
        <f t="shared" ref="Z102:Z104" si="136">E102/E90*100-100</f>
        <v>3.1447351182468708</v>
      </c>
      <c r="AA102" s="31">
        <f t="shared" ref="AA102:AA104" si="137">F102/F90*100-100</f>
        <v>-0.15598066605529937</v>
      </c>
      <c r="AB102" s="31">
        <f t="shared" ref="AB102:AB104" si="138">G102/G90*100-100</f>
        <v>4.2874389413481708</v>
      </c>
      <c r="AC102" s="31">
        <f t="shared" ref="AC102:AC104" si="139">H102/H90*100-100</f>
        <v>-9.7847289054772517</v>
      </c>
      <c r="AD102" s="31">
        <f t="shared" ref="AD102:AD104" si="140">I102/I90*100-100</f>
        <v>-17.098723040847389</v>
      </c>
      <c r="AE102" s="31">
        <f t="shared" ref="AE102:AE104" si="141">J102/J90*100-100</f>
        <v>2.4035728659270887</v>
      </c>
      <c r="AF102" s="31">
        <f t="shared" ref="AF102:AF104" si="142">K102/K90*100-100</f>
        <v>3.176670474409832</v>
      </c>
      <c r="AG102" s="31">
        <f t="shared" ref="AG102:AG104" si="143">L102/L90*100-100</f>
        <v>2.9519479904627275</v>
      </c>
      <c r="AH102" s="31">
        <f t="shared" ref="AH102:AH104" si="144">M102/M90*100-100</f>
        <v>-1.703792732099302</v>
      </c>
      <c r="AI102" s="31">
        <f t="shared" ref="AI102:AI104" si="145">N102/N90*100-100</f>
        <v>6.40948252008873</v>
      </c>
      <c r="AJ102" s="31">
        <f t="shared" ref="AJ102:AJ104" si="146">O102/O90*100-100</f>
        <v>-2.3716092282370482E-2</v>
      </c>
      <c r="AK102" s="31">
        <f t="shared" ref="AK102:AK104" si="147">P102/P90*100-100</f>
        <v>13.810234540417454</v>
      </c>
      <c r="AL102" s="31">
        <f t="shared" ref="AL102:AL104" si="148">Q102/Q90*100-100</f>
        <v>7.6640070214815097</v>
      </c>
      <c r="AM102" s="31">
        <f t="shared" ref="AM102:AM104" si="149">R102/R90*100-100</f>
        <v>-3.9584562980344202</v>
      </c>
      <c r="AN102" s="31">
        <f t="shared" ref="AN102:AN104" si="150">S102/S90*100-100</f>
        <v>-2.9760426807200702E-2</v>
      </c>
      <c r="AO102" s="31">
        <f t="shared" ref="AO102:AO104" si="151">T102/T90*100-100</f>
        <v>2.0429141456592248</v>
      </c>
      <c r="AP102" s="23"/>
      <c r="AQ102" s="23"/>
      <c r="AR102" s="57"/>
      <c r="AS102" s="58"/>
      <c r="AT102" s="58"/>
      <c r="AU102" s="58"/>
      <c r="AV102" s="58"/>
      <c r="AW102" s="58"/>
      <c r="AX102" s="58"/>
      <c r="AY102" s="58"/>
      <c r="AZ102" s="58"/>
      <c r="BA102" s="58"/>
      <c r="BB102" s="58"/>
      <c r="BC102" s="58"/>
      <c r="BD102" s="58"/>
      <c r="BE102" s="58"/>
      <c r="BF102" s="58"/>
      <c r="BG102" s="58"/>
      <c r="BH102" s="58"/>
      <c r="BI102" s="58"/>
      <c r="BJ102" s="58"/>
      <c r="BK102" s="58"/>
      <c r="BM102" s="57"/>
      <c r="BN102" s="58"/>
      <c r="BO102" s="58"/>
      <c r="BP102" s="58"/>
      <c r="BQ102" s="58"/>
      <c r="BR102" s="58"/>
      <c r="BS102" s="58"/>
      <c r="BT102" s="58"/>
      <c r="BU102" s="58"/>
      <c r="BV102" s="58"/>
      <c r="BW102" s="58"/>
      <c r="BX102" s="58"/>
      <c r="BY102" s="58"/>
      <c r="BZ102" s="58"/>
      <c r="CA102" s="58"/>
      <c r="CB102" s="58"/>
      <c r="CC102" s="58"/>
      <c r="CD102" s="58"/>
      <c r="CE102" s="58"/>
      <c r="CF102" s="58"/>
    </row>
    <row r="103" spans="1:84" s="59" customFormat="1" ht="15" x14ac:dyDescent="0.3">
      <c r="A103" s="43">
        <v>44136</v>
      </c>
      <c r="B103" s="31">
        <v>111.7944815102862</v>
      </c>
      <c r="C103" s="31">
        <v>69.188120586063476</v>
      </c>
      <c r="D103" s="31">
        <v>123.74575217460965</v>
      </c>
      <c r="E103" s="31">
        <v>134.32780359594747</v>
      </c>
      <c r="F103" s="31">
        <v>134.8355803375901</v>
      </c>
      <c r="G103" s="31">
        <v>134.11587591034632</v>
      </c>
      <c r="H103" s="31">
        <v>116.74698614465906</v>
      </c>
      <c r="I103" s="31">
        <v>116.14149789271413</v>
      </c>
      <c r="J103" s="31">
        <v>135.7442790071031</v>
      </c>
      <c r="K103" s="31">
        <v>153.34423809048724</v>
      </c>
      <c r="L103" s="31">
        <v>133.76548037596584</v>
      </c>
      <c r="M103" s="31">
        <v>130.35773606057845</v>
      </c>
      <c r="N103" s="31">
        <v>129.9034968599822</v>
      </c>
      <c r="O103" s="31">
        <v>123.26670525874947</v>
      </c>
      <c r="P103" s="31">
        <v>112.48772752256568</v>
      </c>
      <c r="Q103" s="31">
        <v>152.98033066970865</v>
      </c>
      <c r="R103" s="31">
        <v>118.93073773542528</v>
      </c>
      <c r="S103" s="31">
        <v>144.64628634780237</v>
      </c>
      <c r="T103" s="31">
        <v>128.51061782487454</v>
      </c>
      <c r="U103" s="23"/>
      <c r="V103" s="43">
        <v>44136</v>
      </c>
      <c r="W103" s="31">
        <f t="shared" si="133"/>
        <v>0.16161423595697499</v>
      </c>
      <c r="X103" s="31">
        <f t="shared" si="134"/>
        <v>-6.0529425110740789</v>
      </c>
      <c r="Y103" s="31">
        <f t="shared" si="135"/>
        <v>0.3648657000231168</v>
      </c>
      <c r="Z103" s="31">
        <f t="shared" si="136"/>
        <v>-2.8890829510052782</v>
      </c>
      <c r="AA103" s="31">
        <f t="shared" si="137"/>
        <v>-1.8730938671841955</v>
      </c>
      <c r="AB103" s="31">
        <f t="shared" si="138"/>
        <v>4.7246583414749352</v>
      </c>
      <c r="AC103" s="31">
        <f t="shared" si="139"/>
        <v>-8.3021716749041161</v>
      </c>
      <c r="AD103" s="31">
        <f t="shared" si="140"/>
        <v>-18.909875737494346</v>
      </c>
      <c r="AE103" s="31">
        <f t="shared" si="141"/>
        <v>-2.2769960650956733</v>
      </c>
      <c r="AF103" s="31">
        <f t="shared" si="142"/>
        <v>1.1915906087600803</v>
      </c>
      <c r="AG103" s="31">
        <f t="shared" si="143"/>
        <v>3.0190958169517046</v>
      </c>
      <c r="AH103" s="31">
        <f t="shared" si="144"/>
        <v>-1.4284721590462084</v>
      </c>
      <c r="AI103" s="31">
        <f t="shared" si="145"/>
        <v>-2.1553376140747957</v>
      </c>
      <c r="AJ103" s="31">
        <f t="shared" si="146"/>
        <v>0.2695758414364775</v>
      </c>
      <c r="AK103" s="31">
        <f t="shared" si="147"/>
        <v>25.205488674040694</v>
      </c>
      <c r="AL103" s="31">
        <f t="shared" si="148"/>
        <v>8.254683794260842</v>
      </c>
      <c r="AM103" s="31">
        <f t="shared" si="149"/>
        <v>-4.7513288367851345</v>
      </c>
      <c r="AN103" s="31">
        <f t="shared" si="150"/>
        <v>1.3082024706717448</v>
      </c>
      <c r="AO103" s="31">
        <f t="shared" si="151"/>
        <v>1.057162892930009</v>
      </c>
      <c r="AP103" s="23"/>
      <c r="AQ103" s="23"/>
      <c r="AR103" s="57"/>
      <c r="AS103" s="58"/>
      <c r="AT103" s="58"/>
      <c r="AU103" s="58"/>
      <c r="AV103" s="58"/>
      <c r="AW103" s="58"/>
      <c r="AX103" s="58"/>
      <c r="AY103" s="58"/>
      <c r="AZ103" s="58"/>
      <c r="BA103" s="58"/>
      <c r="BB103" s="58"/>
      <c r="BC103" s="58"/>
      <c r="BD103" s="58"/>
      <c r="BE103" s="58"/>
      <c r="BF103" s="58"/>
      <c r="BG103" s="58"/>
      <c r="BH103" s="58"/>
      <c r="BI103" s="58"/>
      <c r="BJ103" s="58"/>
      <c r="BK103" s="58"/>
      <c r="BM103" s="57"/>
      <c r="BN103" s="58"/>
      <c r="BO103" s="58"/>
      <c r="BP103" s="58"/>
      <c r="BQ103" s="58"/>
      <c r="BR103" s="58"/>
      <c r="BS103" s="58"/>
      <c r="BT103" s="58"/>
      <c r="BU103" s="58"/>
      <c r="BV103" s="58"/>
      <c r="BW103" s="58"/>
      <c r="BX103" s="58"/>
      <c r="BY103" s="58"/>
      <c r="BZ103" s="58"/>
      <c r="CA103" s="58"/>
      <c r="CB103" s="58"/>
      <c r="CC103" s="58"/>
      <c r="CD103" s="58"/>
      <c r="CE103" s="58"/>
      <c r="CF103" s="58"/>
    </row>
    <row r="104" spans="1:84" s="59" customFormat="1" ht="15" x14ac:dyDescent="0.3">
      <c r="A104" s="44">
        <v>44166</v>
      </c>
      <c r="B104" s="33">
        <v>120.4078180991379</v>
      </c>
      <c r="C104" s="33">
        <v>72.844770837761246</v>
      </c>
      <c r="D104" s="33">
        <v>134.45779363692614</v>
      </c>
      <c r="E104" s="33">
        <v>142.94175215588086</v>
      </c>
      <c r="F104" s="33">
        <v>137.55221584576449</v>
      </c>
      <c r="G104" s="33">
        <v>135.51859749742644</v>
      </c>
      <c r="H104" s="33">
        <v>126.70929458765761</v>
      </c>
      <c r="I104" s="33">
        <v>146.21971222507699</v>
      </c>
      <c r="J104" s="33">
        <v>159.73990113706841</v>
      </c>
      <c r="K104" s="33">
        <v>164.29815453331793</v>
      </c>
      <c r="L104" s="33">
        <v>134.95113681990452</v>
      </c>
      <c r="M104" s="33">
        <v>142.85788770248016</v>
      </c>
      <c r="N104" s="33">
        <v>150.78929226914849</v>
      </c>
      <c r="O104" s="33">
        <v>124.30874431929252</v>
      </c>
      <c r="P104" s="33">
        <v>110.54118762869977</v>
      </c>
      <c r="Q104" s="33">
        <v>161.10687486928819</v>
      </c>
      <c r="R104" s="33">
        <v>122.67651151570414</v>
      </c>
      <c r="S104" s="33">
        <v>150.11795410928156</v>
      </c>
      <c r="T104" s="33">
        <v>135.62060653301714</v>
      </c>
      <c r="U104" s="23"/>
      <c r="V104" s="44">
        <v>44166</v>
      </c>
      <c r="W104" s="33">
        <f t="shared" si="133"/>
        <v>1.3475483194205253</v>
      </c>
      <c r="X104" s="33">
        <f t="shared" si="134"/>
        <v>15.958322519766924</v>
      </c>
      <c r="Y104" s="33">
        <f t="shared" si="135"/>
        <v>5.9481001230842026</v>
      </c>
      <c r="Z104" s="33">
        <f t="shared" si="136"/>
        <v>8.6537247329492999</v>
      </c>
      <c r="AA104" s="33">
        <f t="shared" si="137"/>
        <v>-3.9301187480195097</v>
      </c>
      <c r="AB104" s="33">
        <f t="shared" si="138"/>
        <v>5.7104697918230158</v>
      </c>
      <c r="AC104" s="33">
        <f t="shared" si="139"/>
        <v>-4.3599616525241203</v>
      </c>
      <c r="AD104" s="33">
        <f t="shared" si="140"/>
        <v>-12.653757880620418</v>
      </c>
      <c r="AE104" s="33">
        <f t="shared" si="141"/>
        <v>9.3013766297251692</v>
      </c>
      <c r="AF104" s="33">
        <f t="shared" si="142"/>
        <v>7.0459139783740596</v>
      </c>
      <c r="AG104" s="33">
        <f t="shared" si="143"/>
        <v>3.5041453563880935</v>
      </c>
      <c r="AH104" s="33">
        <f t="shared" si="144"/>
        <v>2.5233733818564019</v>
      </c>
      <c r="AI104" s="33">
        <f t="shared" si="145"/>
        <v>12.018050146538428</v>
      </c>
      <c r="AJ104" s="33">
        <f t="shared" si="146"/>
        <v>0.47421346227235972</v>
      </c>
      <c r="AK104" s="33">
        <f t="shared" si="147"/>
        <v>9.5493126238930301</v>
      </c>
      <c r="AL104" s="33">
        <f t="shared" si="148"/>
        <v>13.348089642210454</v>
      </c>
      <c r="AM104" s="33">
        <f t="shared" si="149"/>
        <v>-2.2205580563091587</v>
      </c>
      <c r="AN104" s="33">
        <f t="shared" si="150"/>
        <v>4.1860958414851694</v>
      </c>
      <c r="AO104" s="33">
        <f t="shared" si="151"/>
        <v>3.804464339521644</v>
      </c>
      <c r="AP104" s="23"/>
      <c r="AQ104" s="23"/>
      <c r="AR104" s="57"/>
      <c r="AS104" s="58"/>
      <c r="AT104" s="58"/>
      <c r="AU104" s="58"/>
      <c r="AV104" s="58"/>
      <c r="AW104" s="58"/>
      <c r="AX104" s="58"/>
      <c r="AY104" s="58"/>
      <c r="AZ104" s="58"/>
      <c r="BA104" s="58"/>
      <c r="BB104" s="58"/>
      <c r="BC104" s="58"/>
      <c r="BD104" s="58"/>
      <c r="BE104" s="58"/>
      <c r="BF104" s="58"/>
      <c r="BG104" s="58"/>
      <c r="BH104" s="58"/>
      <c r="BI104" s="58"/>
      <c r="BJ104" s="58"/>
      <c r="BK104" s="58"/>
      <c r="BM104" s="57"/>
      <c r="BN104" s="58"/>
      <c r="BO104" s="58"/>
      <c r="BP104" s="58"/>
      <c r="BQ104" s="58"/>
      <c r="BR104" s="58"/>
      <c r="BS104" s="58"/>
      <c r="BT104" s="58"/>
      <c r="BU104" s="58"/>
      <c r="BV104" s="58"/>
      <c r="BW104" s="58"/>
      <c r="BX104" s="58"/>
      <c r="BY104" s="58"/>
      <c r="BZ104" s="58"/>
      <c r="CA104" s="58"/>
      <c r="CB104" s="58"/>
      <c r="CC104" s="58"/>
      <c r="CD104" s="58"/>
      <c r="CE104" s="58"/>
      <c r="CF104" s="58"/>
    </row>
    <row r="105" spans="1:84" s="59" customFormat="1" ht="15" x14ac:dyDescent="0.3">
      <c r="A105" s="45">
        <v>44197</v>
      </c>
      <c r="B105" s="35">
        <v>125.59970029231344</v>
      </c>
      <c r="C105" s="35">
        <v>65.77614833390146</v>
      </c>
      <c r="D105" s="35">
        <v>128.97624182939407</v>
      </c>
      <c r="E105" s="35">
        <v>131.05436224136997</v>
      </c>
      <c r="F105" s="35">
        <v>125.63096682217355</v>
      </c>
      <c r="G105" s="35">
        <v>131.75706724913255</v>
      </c>
      <c r="H105" s="35">
        <v>113.93436954371786</v>
      </c>
      <c r="I105" s="35">
        <v>116.95920828623734</v>
      </c>
      <c r="J105" s="35">
        <v>134.16605440889953</v>
      </c>
      <c r="K105" s="35">
        <v>167.59585213204289</v>
      </c>
      <c r="L105" s="35">
        <v>134.0559839941921</v>
      </c>
      <c r="M105" s="35">
        <v>120.94593560850514</v>
      </c>
      <c r="N105" s="35">
        <v>124.54588836156908</v>
      </c>
      <c r="O105" s="35">
        <v>122.16062933429681</v>
      </c>
      <c r="P105" s="35">
        <v>98.659432642140601</v>
      </c>
      <c r="Q105" s="35">
        <v>154.97068328960827</v>
      </c>
      <c r="R105" s="35">
        <v>112.26117955812286</v>
      </c>
      <c r="S105" s="35">
        <v>148.06368081463503</v>
      </c>
      <c r="T105" s="35">
        <v>128.74027628414061</v>
      </c>
      <c r="U105" s="23"/>
      <c r="V105" s="45">
        <v>44197</v>
      </c>
      <c r="W105" s="35">
        <f t="shared" ref="W105:W107" si="152">B105/B93*100-100</f>
        <v>2.7649406514556887</v>
      </c>
      <c r="X105" s="35">
        <f t="shared" ref="X105:X107" si="153">C105/C93*100-100</f>
        <v>-9.7119076685360568</v>
      </c>
      <c r="Y105" s="35">
        <f t="shared" ref="Y105:Y107" si="154">D105/D93*100-100</f>
        <v>1.619547952458845</v>
      </c>
      <c r="Z105" s="35">
        <f t="shared" ref="Z105:Z107" si="155">E105/E93*100-100</f>
        <v>-1.7187373168152078</v>
      </c>
      <c r="AA105" s="35">
        <f t="shared" ref="AA105:AA107" si="156">F105/F93*100-100</f>
        <v>4.508654341312976</v>
      </c>
      <c r="AB105" s="35">
        <f t="shared" ref="AB105:AB107" si="157">G105/G93*100-100</f>
        <v>4.6869254363455042</v>
      </c>
      <c r="AC105" s="35">
        <f t="shared" ref="AC105:AC107" si="158">H105/H93*100-100</f>
        <v>-10.417818379642796</v>
      </c>
      <c r="AD105" s="35">
        <f t="shared" ref="AD105:AD107" si="159">I105/I93*100-100</f>
        <v>-8.6048970222454386</v>
      </c>
      <c r="AE105" s="35">
        <f t="shared" ref="AE105:AE107" si="160">J105/J93*100-100</f>
        <v>0.75296914759668709</v>
      </c>
      <c r="AF105" s="35">
        <f t="shared" ref="AF105:AF107" si="161">K105/K93*100-100</f>
        <v>6.312834805699822</v>
      </c>
      <c r="AG105" s="35">
        <f t="shared" ref="AG105:AG107" si="162">L105/L93*100-100</f>
        <v>3.6396548169558542</v>
      </c>
      <c r="AH105" s="35">
        <f t="shared" ref="AH105:AH107" si="163">M105/M93*100-100</f>
        <v>1.6714441350052169</v>
      </c>
      <c r="AI105" s="35">
        <f t="shared" ref="AI105:AI107" si="164">N105/N93*100-100</f>
        <v>-0.6175129007965694</v>
      </c>
      <c r="AJ105" s="35">
        <f t="shared" ref="AJ105:AJ107" si="165">O105/O93*100-100</f>
        <v>0.15681232798161204</v>
      </c>
      <c r="AK105" s="35">
        <f t="shared" ref="AK105:AK107" si="166">P105/P93*100-100</f>
        <v>-9.8396409847203898</v>
      </c>
      <c r="AL105" s="35">
        <f t="shared" ref="AL105:AL107" si="167">Q105/Q93*100-100</f>
        <v>10.20748840471515</v>
      </c>
      <c r="AM105" s="35">
        <f t="shared" ref="AM105:AM107" si="168">R105/R93*100-100</f>
        <v>-8.2371750505957522</v>
      </c>
      <c r="AN105" s="35">
        <f t="shared" ref="AN105:AN107" si="169">S105/S93*100-100</f>
        <v>4.3465668772252997</v>
      </c>
      <c r="AO105" s="35">
        <f t="shared" ref="AO105:AO107" si="170">T105/T93*100-100</f>
        <v>1.3083051777007597</v>
      </c>
      <c r="AP105" s="23"/>
      <c r="AQ105" s="23"/>
      <c r="AR105" s="57"/>
      <c r="AS105" s="58"/>
      <c r="AT105" s="58"/>
      <c r="AU105" s="58"/>
      <c r="AV105" s="58"/>
      <c r="AW105" s="58"/>
      <c r="AX105" s="58"/>
      <c r="AY105" s="58"/>
      <c r="AZ105" s="58"/>
      <c r="BA105" s="58"/>
      <c r="BB105" s="58"/>
      <c r="BC105" s="58"/>
      <c r="BD105" s="58"/>
      <c r="BE105" s="58"/>
      <c r="BF105" s="58"/>
      <c r="BG105" s="58"/>
      <c r="BH105" s="58"/>
      <c r="BI105" s="58"/>
      <c r="BJ105" s="58"/>
      <c r="BK105" s="58"/>
      <c r="BM105" s="57"/>
      <c r="BN105" s="58"/>
      <c r="BO105" s="58"/>
      <c r="BP105" s="58"/>
      <c r="BQ105" s="58"/>
      <c r="BR105" s="58"/>
      <c r="BS105" s="58"/>
      <c r="BT105" s="58"/>
      <c r="BU105" s="58"/>
      <c r="BV105" s="58"/>
      <c r="BW105" s="58"/>
      <c r="BX105" s="58"/>
      <c r="BY105" s="58"/>
      <c r="BZ105" s="58"/>
      <c r="CA105" s="58"/>
      <c r="CB105" s="58"/>
      <c r="CC105" s="58"/>
      <c r="CD105" s="58"/>
      <c r="CE105" s="58"/>
      <c r="CF105" s="58"/>
    </row>
    <row r="106" spans="1:84" s="59" customFormat="1" ht="15" x14ac:dyDescent="0.3">
      <c r="A106" s="40">
        <v>44228</v>
      </c>
      <c r="B106" s="27">
        <v>130.19882616249765</v>
      </c>
      <c r="C106" s="27">
        <v>70.370602587475517</v>
      </c>
      <c r="D106" s="27">
        <v>127.87003294146248</v>
      </c>
      <c r="E106" s="27">
        <v>122.813225550873</v>
      </c>
      <c r="F106" s="27">
        <v>138.56042258728411</v>
      </c>
      <c r="G106" s="27">
        <v>128.68099998078651</v>
      </c>
      <c r="H106" s="27">
        <v>115.76869635171997</v>
      </c>
      <c r="I106" s="27">
        <v>109.38652005098649</v>
      </c>
      <c r="J106" s="27">
        <v>130.28052406257936</v>
      </c>
      <c r="K106" s="27">
        <v>151.19890860230376</v>
      </c>
      <c r="L106" s="27">
        <v>133.53534362049936</v>
      </c>
      <c r="M106" s="27">
        <v>122.94942963122412</v>
      </c>
      <c r="N106" s="27">
        <v>122.56018241921092</v>
      </c>
      <c r="O106" s="27">
        <v>125.1065219728511</v>
      </c>
      <c r="P106" s="27">
        <v>111.62299201199073</v>
      </c>
      <c r="Q106" s="27">
        <v>147.01108933892857</v>
      </c>
      <c r="R106" s="27">
        <v>110.1254802286509</v>
      </c>
      <c r="S106" s="27">
        <v>143.61580870022988</v>
      </c>
      <c r="T106" s="27">
        <v>128.41196186836368</v>
      </c>
      <c r="U106" s="23"/>
      <c r="V106" s="40">
        <v>44228</v>
      </c>
      <c r="W106" s="27">
        <f t="shared" si="152"/>
        <v>1.9564800999336143</v>
      </c>
      <c r="X106" s="27">
        <f t="shared" si="153"/>
        <v>6.2387754085041962</v>
      </c>
      <c r="Y106" s="27">
        <f t="shared" si="154"/>
        <v>3.9465170688555986</v>
      </c>
      <c r="Z106" s="27">
        <f t="shared" si="155"/>
        <v>-0.8726102832463738</v>
      </c>
      <c r="AA106" s="27">
        <f t="shared" si="156"/>
        <v>15.71454850418435</v>
      </c>
      <c r="AB106" s="27">
        <f t="shared" si="157"/>
        <v>4.2455789740675414</v>
      </c>
      <c r="AC106" s="27">
        <f t="shared" si="158"/>
        <v>-7.3058001975122835</v>
      </c>
      <c r="AD106" s="27">
        <f t="shared" si="159"/>
        <v>-15.898404505821745</v>
      </c>
      <c r="AE106" s="27">
        <f t="shared" si="160"/>
        <v>7.3538595762281318</v>
      </c>
      <c r="AF106" s="27">
        <f t="shared" si="161"/>
        <v>5.6783120344928761</v>
      </c>
      <c r="AG106" s="27">
        <f t="shared" si="162"/>
        <v>4.0330329638037909</v>
      </c>
      <c r="AH106" s="27">
        <f t="shared" si="163"/>
        <v>4.1922512930283631</v>
      </c>
      <c r="AI106" s="27">
        <f t="shared" si="164"/>
        <v>1.4321171781646882</v>
      </c>
      <c r="AJ106" s="27">
        <f t="shared" si="165"/>
        <v>0.33461634009981367</v>
      </c>
      <c r="AK106" s="27">
        <f t="shared" si="166"/>
        <v>-10.405312392997118</v>
      </c>
      <c r="AL106" s="27">
        <f t="shared" si="167"/>
        <v>9.9463412962552269</v>
      </c>
      <c r="AM106" s="27">
        <f t="shared" si="168"/>
        <v>-6.3831518602565041</v>
      </c>
      <c r="AN106" s="27">
        <f t="shared" si="169"/>
        <v>5.092932006786981</v>
      </c>
      <c r="AO106" s="27">
        <f t="shared" si="170"/>
        <v>2.415790345084659</v>
      </c>
      <c r="AP106" s="23"/>
      <c r="AQ106" s="23"/>
      <c r="AR106" s="57"/>
      <c r="AS106" s="58"/>
      <c r="AT106" s="58"/>
      <c r="AU106" s="58"/>
      <c r="AV106" s="58"/>
      <c r="AW106" s="58"/>
      <c r="AX106" s="58"/>
      <c r="AY106" s="58"/>
      <c r="AZ106" s="58"/>
      <c r="BA106" s="58"/>
      <c r="BB106" s="58"/>
      <c r="BC106" s="58"/>
      <c r="BD106" s="58"/>
      <c r="BE106" s="58"/>
      <c r="BF106" s="58"/>
      <c r="BG106" s="58"/>
      <c r="BH106" s="58"/>
      <c r="BI106" s="58"/>
      <c r="BJ106" s="58"/>
      <c r="BK106" s="58"/>
      <c r="BM106" s="57"/>
      <c r="BN106" s="58"/>
      <c r="BO106" s="58"/>
      <c r="BP106" s="58"/>
      <c r="BQ106" s="58"/>
      <c r="BR106" s="58"/>
      <c r="BS106" s="58"/>
      <c r="BT106" s="58"/>
      <c r="BU106" s="58"/>
      <c r="BV106" s="58"/>
      <c r="BW106" s="58"/>
      <c r="BX106" s="58"/>
      <c r="BY106" s="58"/>
      <c r="BZ106" s="58"/>
      <c r="CA106" s="58"/>
      <c r="CB106" s="58"/>
      <c r="CC106" s="58"/>
      <c r="CD106" s="58"/>
      <c r="CE106" s="58"/>
      <c r="CF106" s="58"/>
    </row>
    <row r="107" spans="1:84" s="59" customFormat="1" ht="15" x14ac:dyDescent="0.3">
      <c r="A107" s="40">
        <v>44256</v>
      </c>
      <c r="B107" s="27">
        <v>136.37580927479181</v>
      </c>
      <c r="C107" s="27">
        <v>75.851703118380001</v>
      </c>
      <c r="D107" s="27">
        <v>134.34256226206981</v>
      </c>
      <c r="E107" s="27">
        <v>129.1295779612752</v>
      </c>
      <c r="F107" s="27">
        <v>137.20499311789644</v>
      </c>
      <c r="G107" s="27">
        <v>128.46800877316943</v>
      </c>
      <c r="H107" s="27">
        <v>117.08096696906543</v>
      </c>
      <c r="I107" s="27">
        <v>120.41913892901097</v>
      </c>
      <c r="J107" s="27">
        <v>141.18014428667519</v>
      </c>
      <c r="K107" s="27">
        <v>156.12047371909208</v>
      </c>
      <c r="L107" s="27">
        <v>134.5659713972168</v>
      </c>
      <c r="M107" s="27">
        <v>126.70190651700408</v>
      </c>
      <c r="N107" s="27">
        <v>137.7388399809322</v>
      </c>
      <c r="O107" s="27">
        <v>126.21306734910362</v>
      </c>
      <c r="P107" s="27">
        <v>128.05928263212274</v>
      </c>
      <c r="Q107" s="27">
        <v>152.01883597833904</v>
      </c>
      <c r="R107" s="27">
        <v>114.22481968988507</v>
      </c>
      <c r="S107" s="27">
        <v>143.66728832934342</v>
      </c>
      <c r="T107" s="27">
        <v>132.8501686755819</v>
      </c>
      <c r="U107" s="23"/>
      <c r="V107" s="40">
        <v>44256</v>
      </c>
      <c r="W107" s="27">
        <f t="shared" si="152"/>
        <v>3.8575034618438337</v>
      </c>
      <c r="X107" s="27">
        <f t="shared" si="153"/>
        <v>21.031036026829923</v>
      </c>
      <c r="Y107" s="27">
        <f t="shared" si="154"/>
        <v>13.513473991606432</v>
      </c>
      <c r="Z107" s="27">
        <f t="shared" si="155"/>
        <v>3.2618006359495411</v>
      </c>
      <c r="AA107" s="27">
        <f t="shared" si="156"/>
        <v>18.840476850866523</v>
      </c>
      <c r="AB107" s="27">
        <f t="shared" si="157"/>
        <v>8.1360441610504779</v>
      </c>
      <c r="AC107" s="27">
        <f t="shared" si="158"/>
        <v>6.9484006915343031</v>
      </c>
      <c r="AD107" s="27">
        <f t="shared" si="159"/>
        <v>25.776209436787738</v>
      </c>
      <c r="AE107" s="27">
        <f t="shared" si="160"/>
        <v>6.9481146973389372</v>
      </c>
      <c r="AF107" s="27">
        <f t="shared" si="161"/>
        <v>8.3352857099533395</v>
      </c>
      <c r="AG107" s="27">
        <f t="shared" si="162"/>
        <v>4.9069220534321971</v>
      </c>
      <c r="AH107" s="27">
        <f t="shared" si="163"/>
        <v>8.6252182430826707</v>
      </c>
      <c r="AI107" s="27">
        <f t="shared" si="164"/>
        <v>18.081031592897361</v>
      </c>
      <c r="AJ107" s="27">
        <f t="shared" si="165"/>
        <v>1.0171756807477976</v>
      </c>
      <c r="AK107" s="27">
        <f t="shared" si="166"/>
        <v>15.495816650047047</v>
      </c>
      <c r="AL107" s="27">
        <f t="shared" si="167"/>
        <v>18.604164569233617</v>
      </c>
      <c r="AM107" s="27">
        <f t="shared" si="168"/>
        <v>10.300165544245871</v>
      </c>
      <c r="AN107" s="27">
        <f t="shared" si="169"/>
        <v>12.88017697284667</v>
      </c>
      <c r="AO107" s="27">
        <f t="shared" si="170"/>
        <v>9.9461118252605729</v>
      </c>
      <c r="AP107" s="23"/>
      <c r="AQ107" s="23"/>
      <c r="AR107" s="57"/>
      <c r="AS107" s="58"/>
      <c r="AT107" s="58"/>
      <c r="AU107" s="58"/>
      <c r="AV107" s="58"/>
      <c r="AW107" s="58"/>
      <c r="AX107" s="58"/>
      <c r="AY107" s="58"/>
      <c r="AZ107" s="58"/>
      <c r="BA107" s="58"/>
      <c r="BB107" s="58"/>
      <c r="BC107" s="58"/>
      <c r="BD107" s="58"/>
      <c r="BE107" s="58"/>
      <c r="BF107" s="58"/>
      <c r="BG107" s="58"/>
      <c r="BH107" s="58"/>
      <c r="BI107" s="58"/>
      <c r="BJ107" s="58"/>
      <c r="BK107" s="58"/>
      <c r="BM107" s="57"/>
      <c r="BN107" s="58"/>
      <c r="BO107" s="58"/>
      <c r="BP107" s="58"/>
      <c r="BQ107" s="58"/>
      <c r="BR107" s="58"/>
      <c r="BS107" s="58"/>
      <c r="BT107" s="58"/>
      <c r="BU107" s="58"/>
      <c r="BV107" s="58"/>
      <c r="BW107" s="58"/>
      <c r="BX107" s="58"/>
      <c r="BY107" s="58"/>
      <c r="BZ107" s="58"/>
      <c r="CA107" s="58"/>
      <c r="CB107" s="58"/>
      <c r="CC107" s="58"/>
      <c r="CD107" s="58"/>
      <c r="CE107" s="58"/>
      <c r="CF107" s="58"/>
    </row>
    <row r="108" spans="1:84" s="59" customFormat="1" ht="15" x14ac:dyDescent="0.3">
      <c r="A108" s="40">
        <v>44287</v>
      </c>
      <c r="B108" s="27">
        <v>122.13466269347113</v>
      </c>
      <c r="C108" s="27">
        <v>79.465056156690721</v>
      </c>
      <c r="D108" s="27">
        <v>133.02086295085354</v>
      </c>
      <c r="E108" s="27">
        <v>113.6036780850573</v>
      </c>
      <c r="F108" s="27">
        <v>136.22741399924934</v>
      </c>
      <c r="G108" s="27">
        <v>130.82332979504295</v>
      </c>
      <c r="H108" s="27">
        <v>109.66496389473259</v>
      </c>
      <c r="I108" s="27">
        <v>126.25058934166788</v>
      </c>
      <c r="J108" s="27">
        <v>135.77069207371122</v>
      </c>
      <c r="K108" s="27">
        <v>160.35037979211634</v>
      </c>
      <c r="L108" s="27">
        <v>134.72744582989196</v>
      </c>
      <c r="M108" s="27">
        <v>129.5829549084186</v>
      </c>
      <c r="N108" s="27">
        <v>132.04938485240288</v>
      </c>
      <c r="O108" s="27">
        <v>126.07496415784875</v>
      </c>
      <c r="P108" s="27">
        <v>112.25167990079171</v>
      </c>
      <c r="Q108" s="27">
        <v>151.13067791646716</v>
      </c>
      <c r="R108" s="27">
        <v>104.83644135493807</v>
      </c>
      <c r="S108" s="27">
        <v>140.78284328305276</v>
      </c>
      <c r="T108" s="27">
        <v>129.57174338924176</v>
      </c>
      <c r="U108" s="23"/>
      <c r="V108" s="40">
        <v>44287</v>
      </c>
      <c r="W108" s="27">
        <f t="shared" ref="W108:W110" si="171">B108/B96*100-100</f>
        <v>7.0463277837892235</v>
      </c>
      <c r="X108" s="27">
        <f t="shared" ref="X108:X110" si="172">C108/C96*100-100</f>
        <v>29.566528579740066</v>
      </c>
      <c r="Y108" s="27">
        <f t="shared" ref="Y108:Y110" si="173">D108/D96*100-100</f>
        <v>19.738953600017268</v>
      </c>
      <c r="Z108" s="27">
        <f t="shared" ref="Z108:Z110" si="174">E108/E96*100-100</f>
        <v>4.9894832352050571</v>
      </c>
      <c r="AA108" s="27">
        <f t="shared" ref="AA108:AA110" si="175">F108/F96*100-100</f>
        <v>14.136185486992375</v>
      </c>
      <c r="AB108" s="27">
        <f t="shared" ref="AB108:AB110" si="176">G108/G96*100-100</f>
        <v>16.09546993692048</v>
      </c>
      <c r="AC108" s="27">
        <f t="shared" ref="AC108:AC110" si="177">H108/H96*100-100</f>
        <v>26.353663380919642</v>
      </c>
      <c r="AD108" s="27">
        <f t="shared" ref="AD108:AD110" si="178">I108/I96*100-100</f>
        <v>74.412593290785594</v>
      </c>
      <c r="AE108" s="27">
        <f t="shared" ref="AE108:AE110" si="179">J108/J96*100-100</f>
        <v>9.9909041710534154</v>
      </c>
      <c r="AF108" s="27">
        <f t="shared" ref="AF108:AF110" si="180">K108/K96*100-100</f>
        <v>12.979012078974364</v>
      </c>
      <c r="AG108" s="27">
        <f t="shared" ref="AG108:AG110" si="181">L108/L96*100-100</f>
        <v>5.0956917772159613</v>
      </c>
      <c r="AH108" s="27">
        <f t="shared" ref="AH108:AH110" si="182">M108/M96*100-100</f>
        <v>10.200585806241975</v>
      </c>
      <c r="AI108" s="27">
        <f t="shared" ref="AI108:AI110" si="183">N108/N96*100-100</f>
        <v>10.54026569940298</v>
      </c>
      <c r="AJ108" s="27">
        <f t="shared" ref="AJ108:AJ110" si="184">O108/O96*100-100</f>
        <v>2.27275929906709</v>
      </c>
      <c r="AK108" s="27">
        <f t="shared" ref="AK108:AK110" si="185">P108/P96*100-100</f>
        <v>21.428207829894163</v>
      </c>
      <c r="AL108" s="27">
        <f t="shared" ref="AL108:AL110" si="186">Q108/Q96*100-100</f>
        <v>36.498035472670068</v>
      </c>
      <c r="AM108" s="27">
        <f t="shared" ref="AM108:AM110" si="187">R108/R96*100-100</f>
        <v>19.188999474633135</v>
      </c>
      <c r="AN108" s="27">
        <f t="shared" ref="AN108:AN110" si="188">S108/S96*100-100</f>
        <v>21.987370659638074</v>
      </c>
      <c r="AO108" s="27">
        <f t="shared" ref="AO108:AO110" si="189">T108/T96*100-100</f>
        <v>15.430153173747101</v>
      </c>
      <c r="AP108" s="23"/>
      <c r="AQ108" s="23"/>
      <c r="AR108" s="57"/>
      <c r="AS108" s="58"/>
      <c r="AT108" s="58"/>
      <c r="AU108" s="58"/>
      <c r="AV108" s="58"/>
      <c r="AW108" s="58"/>
      <c r="AX108" s="58"/>
      <c r="AY108" s="58"/>
      <c r="AZ108" s="58"/>
      <c r="BA108" s="58"/>
      <c r="BB108" s="58"/>
      <c r="BC108" s="58"/>
      <c r="BD108" s="58"/>
      <c r="BE108" s="58"/>
      <c r="BF108" s="58"/>
      <c r="BG108" s="58"/>
      <c r="BH108" s="58"/>
      <c r="BI108" s="58"/>
      <c r="BJ108" s="58"/>
      <c r="BK108" s="58"/>
      <c r="BM108" s="57"/>
      <c r="BN108" s="58"/>
      <c r="BO108" s="58"/>
      <c r="BP108" s="58"/>
      <c r="BQ108" s="58"/>
      <c r="BR108" s="58"/>
      <c r="BS108" s="58"/>
      <c r="BT108" s="58"/>
      <c r="BU108" s="58"/>
      <c r="BV108" s="58"/>
      <c r="BW108" s="58"/>
      <c r="BX108" s="58"/>
      <c r="BY108" s="58"/>
      <c r="BZ108" s="58"/>
      <c r="CA108" s="58"/>
      <c r="CB108" s="58"/>
      <c r="CC108" s="58"/>
      <c r="CD108" s="58"/>
      <c r="CE108" s="58"/>
      <c r="CF108" s="58"/>
    </row>
    <row r="109" spans="1:84" s="59" customFormat="1" ht="15" x14ac:dyDescent="0.3">
      <c r="A109" s="40">
        <v>44317</v>
      </c>
      <c r="B109" s="27">
        <v>115.17240577138671</v>
      </c>
      <c r="C109" s="27">
        <v>76.861622080963954</v>
      </c>
      <c r="D109" s="27">
        <v>132.22519789349209</v>
      </c>
      <c r="E109" s="27">
        <v>124.08221724055795</v>
      </c>
      <c r="F109" s="27">
        <v>145.40593009042507</v>
      </c>
      <c r="G109" s="27">
        <v>129.87838211401998</v>
      </c>
      <c r="H109" s="27">
        <v>107.37059516801894</v>
      </c>
      <c r="I109" s="27">
        <v>136.80260133839474</v>
      </c>
      <c r="J109" s="27">
        <v>133.56967232007773</v>
      </c>
      <c r="K109" s="27">
        <v>164.70418968072698</v>
      </c>
      <c r="L109" s="27">
        <v>135.090676209511</v>
      </c>
      <c r="M109" s="27">
        <v>125.85461492169017</v>
      </c>
      <c r="N109" s="27">
        <v>137.96118409833051</v>
      </c>
      <c r="O109" s="27">
        <v>125.89202206471037</v>
      </c>
      <c r="P109" s="27">
        <v>104.53445183559944</v>
      </c>
      <c r="Q109" s="27">
        <v>161.76199471994855</v>
      </c>
      <c r="R109" s="27">
        <v>111.55469978938429</v>
      </c>
      <c r="S109" s="27">
        <v>137.41379229555849</v>
      </c>
      <c r="T109" s="27">
        <v>129.57155684251231</v>
      </c>
      <c r="U109" s="23"/>
      <c r="V109" s="40">
        <v>44317</v>
      </c>
      <c r="W109" s="27">
        <f t="shared" si="171"/>
        <v>4.2623950723971831</v>
      </c>
      <c r="X109" s="27">
        <f t="shared" si="172"/>
        <v>18.026714128958247</v>
      </c>
      <c r="Y109" s="27">
        <f t="shared" si="173"/>
        <v>18.731437905529688</v>
      </c>
      <c r="Z109" s="27">
        <f t="shared" si="174"/>
        <v>21.359875158026568</v>
      </c>
      <c r="AA109" s="27">
        <f t="shared" si="175"/>
        <v>12.842735990640605</v>
      </c>
      <c r="AB109" s="27">
        <f t="shared" si="176"/>
        <v>19.172247843448361</v>
      </c>
      <c r="AC109" s="27">
        <f t="shared" si="177"/>
        <v>28.159213445708332</v>
      </c>
      <c r="AD109" s="27">
        <f t="shared" si="178"/>
        <v>61.676780011842709</v>
      </c>
      <c r="AE109" s="27">
        <f t="shared" si="179"/>
        <v>8.7181648125276325</v>
      </c>
      <c r="AF109" s="27">
        <f t="shared" si="180"/>
        <v>11.882108058352415</v>
      </c>
      <c r="AG109" s="27">
        <f t="shared" si="181"/>
        <v>5.545968001405015</v>
      </c>
      <c r="AH109" s="27">
        <f t="shared" si="182"/>
        <v>13.024929838269088</v>
      </c>
      <c r="AI109" s="27">
        <f t="shared" si="183"/>
        <v>29.880454288209506</v>
      </c>
      <c r="AJ109" s="27">
        <f t="shared" si="184"/>
        <v>2.3041981575779431</v>
      </c>
      <c r="AK109" s="27">
        <f t="shared" si="185"/>
        <v>16.255900993164559</v>
      </c>
      <c r="AL109" s="27">
        <f t="shared" si="186"/>
        <v>37.982430182607175</v>
      </c>
      <c r="AM109" s="27">
        <f t="shared" si="187"/>
        <v>21.650813129870869</v>
      </c>
      <c r="AN109" s="27">
        <f t="shared" si="188"/>
        <v>25.640185506559575</v>
      </c>
      <c r="AO109" s="27">
        <f t="shared" si="189"/>
        <v>16.516897132181157</v>
      </c>
      <c r="AP109" s="23"/>
      <c r="AQ109" s="23"/>
      <c r="AR109" s="57"/>
      <c r="AS109" s="58"/>
      <c r="AT109" s="58"/>
      <c r="AU109" s="58"/>
      <c r="AV109" s="58"/>
      <c r="AW109" s="58"/>
      <c r="AX109" s="58"/>
      <c r="AY109" s="58"/>
      <c r="AZ109" s="58"/>
      <c r="BA109" s="58"/>
      <c r="BB109" s="58"/>
      <c r="BC109" s="58"/>
      <c r="BD109" s="58"/>
      <c r="BE109" s="58"/>
      <c r="BF109" s="58"/>
      <c r="BG109" s="58"/>
      <c r="BH109" s="58"/>
      <c r="BI109" s="58"/>
      <c r="BJ109" s="58"/>
      <c r="BK109" s="58"/>
      <c r="BM109" s="57"/>
      <c r="BN109" s="58"/>
      <c r="BO109" s="58"/>
      <c r="BP109" s="58"/>
      <c r="BQ109" s="58"/>
      <c r="BR109" s="58"/>
      <c r="BS109" s="58"/>
      <c r="BT109" s="58"/>
      <c r="BU109" s="58"/>
      <c r="BV109" s="58"/>
      <c r="BW109" s="58"/>
      <c r="BX109" s="58"/>
      <c r="BY109" s="58"/>
      <c r="BZ109" s="58"/>
      <c r="CA109" s="58"/>
      <c r="CB109" s="58"/>
      <c r="CC109" s="58"/>
      <c r="CD109" s="58"/>
      <c r="CE109" s="58"/>
      <c r="CF109" s="58"/>
    </row>
    <row r="110" spans="1:84" s="59" customFormat="1" ht="15" x14ac:dyDescent="0.3">
      <c r="A110" s="40">
        <v>44348</v>
      </c>
      <c r="B110" s="27">
        <v>112.55878891482728</v>
      </c>
      <c r="C110" s="27">
        <v>73.068119405316125</v>
      </c>
      <c r="D110" s="27">
        <v>131.02746795547162</v>
      </c>
      <c r="E110" s="27">
        <v>120.01282515613111</v>
      </c>
      <c r="F110" s="27">
        <v>136.32496634911888</v>
      </c>
      <c r="G110" s="27">
        <v>128.87825307742023</v>
      </c>
      <c r="H110" s="27">
        <v>110.85825292535134</v>
      </c>
      <c r="I110" s="27">
        <v>113.19563111456027</v>
      </c>
      <c r="J110" s="27">
        <v>137.35956285908654</v>
      </c>
      <c r="K110" s="27">
        <v>159.50938555266112</v>
      </c>
      <c r="L110" s="27">
        <v>135.4794494746925</v>
      </c>
      <c r="M110" s="27">
        <v>122.36969901636448</v>
      </c>
      <c r="N110" s="27">
        <v>124.79069804262697</v>
      </c>
      <c r="O110" s="27">
        <v>126.03712812339172</v>
      </c>
      <c r="P110" s="27">
        <v>104.23410649629506</v>
      </c>
      <c r="Q110" s="27">
        <v>166.3757029316539</v>
      </c>
      <c r="R110" s="27">
        <v>106.82590669966828</v>
      </c>
      <c r="S110" s="27">
        <v>137.47321217329778</v>
      </c>
      <c r="T110" s="27">
        <v>127.19903983329351</v>
      </c>
      <c r="U110" s="23"/>
      <c r="V110" s="40">
        <v>44348</v>
      </c>
      <c r="W110" s="27">
        <f t="shared" si="171"/>
        <v>6.6457704956191606</v>
      </c>
      <c r="X110" s="27">
        <f t="shared" si="172"/>
        <v>24.052566283544479</v>
      </c>
      <c r="Y110" s="27">
        <f t="shared" si="173"/>
        <v>15.590012699930384</v>
      </c>
      <c r="Z110" s="27">
        <f t="shared" si="174"/>
        <v>12.747865657158215</v>
      </c>
      <c r="AA110" s="27">
        <f t="shared" si="175"/>
        <v>15.233763579247309</v>
      </c>
      <c r="AB110" s="27">
        <f t="shared" si="176"/>
        <v>15.395529347134257</v>
      </c>
      <c r="AC110" s="27">
        <f t="shared" si="177"/>
        <v>33.265687453330372</v>
      </c>
      <c r="AD110" s="27">
        <f t="shared" si="178"/>
        <v>53.24729631637183</v>
      </c>
      <c r="AE110" s="27">
        <f t="shared" si="179"/>
        <v>8.2802604526134047</v>
      </c>
      <c r="AF110" s="27">
        <f t="shared" si="180"/>
        <v>8.0065079886442021</v>
      </c>
      <c r="AG110" s="27">
        <f t="shared" si="181"/>
        <v>5.8295253950841044</v>
      </c>
      <c r="AH110" s="27">
        <f t="shared" si="182"/>
        <v>13.452034580068144</v>
      </c>
      <c r="AI110" s="27">
        <f t="shared" si="183"/>
        <v>24.137284942504465</v>
      </c>
      <c r="AJ110" s="27">
        <f t="shared" si="184"/>
        <v>2.3031225805753479</v>
      </c>
      <c r="AK110" s="27">
        <f t="shared" si="185"/>
        <v>9.5520622439971135</v>
      </c>
      <c r="AL110" s="27">
        <f t="shared" si="186"/>
        <v>30.897613784123564</v>
      </c>
      <c r="AM110" s="27">
        <f t="shared" si="187"/>
        <v>13.734811584236198</v>
      </c>
      <c r="AN110" s="27">
        <f t="shared" si="188"/>
        <v>23.137478434034861</v>
      </c>
      <c r="AO110" s="27">
        <f t="shared" si="189"/>
        <v>14.247345829402306</v>
      </c>
      <c r="AP110" s="23"/>
      <c r="AQ110" s="23"/>
      <c r="AR110" s="57"/>
      <c r="AS110" s="58"/>
      <c r="AT110" s="58"/>
      <c r="AU110" s="58"/>
      <c r="AV110" s="58"/>
      <c r="AW110" s="58"/>
      <c r="AX110" s="58"/>
      <c r="AY110" s="58"/>
      <c r="AZ110" s="58"/>
      <c r="BA110" s="58"/>
      <c r="BB110" s="58"/>
      <c r="BC110" s="58"/>
      <c r="BD110" s="58"/>
      <c r="BE110" s="58"/>
      <c r="BF110" s="58"/>
      <c r="BG110" s="58"/>
      <c r="BH110" s="58"/>
      <c r="BI110" s="58"/>
      <c r="BJ110" s="58"/>
      <c r="BK110" s="58"/>
      <c r="BM110" s="57"/>
      <c r="BN110" s="58"/>
      <c r="BO110" s="58"/>
      <c r="BP110" s="58"/>
      <c r="BQ110" s="58"/>
      <c r="BR110" s="58"/>
      <c r="BS110" s="58"/>
      <c r="BT110" s="58"/>
      <c r="BU110" s="58"/>
      <c r="BV110" s="58"/>
      <c r="BW110" s="58"/>
      <c r="BX110" s="58"/>
      <c r="BY110" s="58"/>
      <c r="BZ110" s="58"/>
      <c r="CA110" s="58"/>
      <c r="CB110" s="58"/>
      <c r="CC110" s="58"/>
      <c r="CD110" s="58"/>
      <c r="CE110" s="58"/>
      <c r="CF110" s="58"/>
    </row>
    <row r="111" spans="1:84" s="59" customFormat="1" ht="15" x14ac:dyDescent="0.3">
      <c r="A111" s="40">
        <v>44378</v>
      </c>
      <c r="B111" s="27">
        <v>113.09768585953375</v>
      </c>
      <c r="C111" s="27">
        <v>80.753308273421098</v>
      </c>
      <c r="D111" s="27">
        <v>132.54802738946145</v>
      </c>
      <c r="E111" s="27">
        <v>128.65346330149353</v>
      </c>
      <c r="F111" s="27">
        <v>146.39486986192136</v>
      </c>
      <c r="G111" s="27">
        <v>130.56439103829922</v>
      </c>
      <c r="H111" s="27">
        <v>117.71912903680926</v>
      </c>
      <c r="I111" s="27">
        <v>123.48559788178903</v>
      </c>
      <c r="J111" s="27">
        <v>136.23252209148555</v>
      </c>
      <c r="K111" s="27">
        <v>167.11576316079311</v>
      </c>
      <c r="L111" s="27">
        <v>136.65087466001006</v>
      </c>
      <c r="M111" s="27">
        <v>131.09267972954149</v>
      </c>
      <c r="N111" s="27">
        <v>138.89641508950973</v>
      </c>
      <c r="O111" s="27">
        <v>126.37950780975832</v>
      </c>
      <c r="P111" s="27">
        <v>114.77830995206041</v>
      </c>
      <c r="Q111" s="27">
        <v>175.75848827043717</v>
      </c>
      <c r="R111" s="27">
        <v>112.12451030981315</v>
      </c>
      <c r="S111" s="27">
        <v>140.56883847878458</v>
      </c>
      <c r="T111" s="27">
        <v>131.24421637116049</v>
      </c>
      <c r="U111" s="23"/>
      <c r="V111" s="40">
        <v>44378</v>
      </c>
      <c r="W111" s="27">
        <f t="shared" ref="W111:W113" si="190">B111/B99*100-100</f>
        <v>3.2667288699606871</v>
      </c>
      <c r="X111" s="27">
        <f t="shared" ref="X111:X113" si="191">C111/C99*100-100</f>
        <v>14.8069179406465</v>
      </c>
      <c r="Y111" s="27">
        <f t="shared" ref="Y111:Y113" si="192">D111/D99*100-100</f>
        <v>8.8854706173858773</v>
      </c>
      <c r="Z111" s="27">
        <f t="shared" ref="Z111:Z113" si="193">E111/E99*100-100</f>
        <v>23.428815082788418</v>
      </c>
      <c r="AA111" s="27">
        <f t="shared" ref="AA111:AA113" si="194">F111/F99*100-100</f>
        <v>10.987490052382114</v>
      </c>
      <c r="AB111" s="27">
        <f t="shared" ref="AB111:AB113" si="195">G111/G99*100-100</f>
        <v>11.260860719758114</v>
      </c>
      <c r="AC111" s="27">
        <f t="shared" ref="AC111:AC113" si="196">H111/H99*100-100</f>
        <v>17.093501753708736</v>
      </c>
      <c r="AD111" s="27">
        <f t="shared" ref="AD111:AD113" si="197">I111/I99*100-100</f>
        <v>44.731449396850138</v>
      </c>
      <c r="AE111" s="27">
        <f t="shared" ref="AE111:AE113" si="198">J111/J99*100-100</f>
        <v>5.6116485188234577</v>
      </c>
      <c r="AF111" s="27">
        <f t="shared" ref="AF111:AF113" si="199">K111/K99*100-100</f>
        <v>7.9184198964138801</v>
      </c>
      <c r="AG111" s="27">
        <f t="shared" ref="AG111:AG113" si="200">L111/L99*100-100</f>
        <v>5.7135020660458906</v>
      </c>
      <c r="AH111" s="27">
        <f t="shared" ref="AH111:AH113" si="201">M111/M99*100-100</f>
        <v>13.390200861148102</v>
      </c>
      <c r="AI111" s="27">
        <f t="shared" ref="AI111:AI113" si="202">N111/N99*100-100</f>
        <v>18.943022327845654</v>
      </c>
      <c r="AJ111" s="27">
        <f t="shared" ref="AJ111:AJ113" si="203">O111/O99*100-100</f>
        <v>2.3764113403511971</v>
      </c>
      <c r="AK111" s="27">
        <f t="shared" ref="AK111:AK113" si="204">P111/P99*100-100</f>
        <v>4.6798099978290253</v>
      </c>
      <c r="AL111" s="27">
        <f t="shared" ref="AL111:AL113" si="205">Q111/Q99*100-100</f>
        <v>26.328099654749579</v>
      </c>
      <c r="AM111" s="27">
        <f t="shared" ref="AM111:AM113" si="206">R111/R99*100-100</f>
        <v>13.040049196626541</v>
      </c>
      <c r="AN111" s="27">
        <f t="shared" ref="AN111:AN113" si="207">S111/S99*100-100</f>
        <v>18.003704755478196</v>
      </c>
      <c r="AO111" s="27">
        <f t="shared" ref="AO111:AO113" si="208">T111/T99*100-100</f>
        <v>10.817017364969956</v>
      </c>
      <c r="AP111" s="23"/>
      <c r="AQ111" s="23"/>
      <c r="AR111" s="57"/>
      <c r="AS111" s="58"/>
      <c r="AT111" s="58"/>
      <c r="AU111" s="58"/>
      <c r="AV111" s="58"/>
      <c r="AW111" s="58"/>
      <c r="AX111" s="58"/>
      <c r="AY111" s="58"/>
      <c r="AZ111" s="58"/>
      <c r="BA111" s="58"/>
      <c r="BB111" s="58"/>
      <c r="BC111" s="58"/>
      <c r="BD111" s="58"/>
      <c r="BE111" s="58"/>
      <c r="BF111" s="58"/>
      <c r="BG111" s="58"/>
      <c r="BH111" s="58"/>
      <c r="BI111" s="58"/>
      <c r="BJ111" s="58"/>
      <c r="BK111" s="58"/>
      <c r="BM111" s="57"/>
      <c r="BN111" s="58"/>
      <c r="BO111" s="58"/>
      <c r="BP111" s="58"/>
      <c r="BQ111" s="58"/>
      <c r="BR111" s="58"/>
      <c r="BS111" s="58"/>
      <c r="BT111" s="58"/>
      <c r="BU111" s="58"/>
      <c r="BV111" s="58"/>
      <c r="BW111" s="58"/>
      <c r="BX111" s="58"/>
      <c r="BY111" s="58"/>
      <c r="BZ111" s="58"/>
      <c r="CA111" s="58"/>
      <c r="CB111" s="58"/>
      <c r="CC111" s="58"/>
      <c r="CD111" s="58"/>
      <c r="CE111" s="58"/>
      <c r="CF111" s="58"/>
    </row>
    <row r="112" spans="1:84" s="59" customFormat="1" ht="15" x14ac:dyDescent="0.3">
      <c r="A112" s="40">
        <v>44409</v>
      </c>
      <c r="B112" s="27">
        <v>116.74041537835245</v>
      </c>
      <c r="C112" s="27">
        <v>78.850550331630458</v>
      </c>
      <c r="D112" s="27">
        <v>124.89963945642657</v>
      </c>
      <c r="E112" s="27">
        <v>130.80586640792313</v>
      </c>
      <c r="F112" s="27">
        <v>144.62080640812565</v>
      </c>
      <c r="G112" s="27">
        <v>131.98450678328172</v>
      </c>
      <c r="H112" s="27">
        <v>119.47651085189567</v>
      </c>
      <c r="I112" s="27">
        <v>117.99572798657192</v>
      </c>
      <c r="J112" s="27">
        <v>135.35243825939241</v>
      </c>
      <c r="K112" s="27">
        <v>163.44740416027585</v>
      </c>
      <c r="L112" s="27">
        <v>137.01954436200754</v>
      </c>
      <c r="M112" s="27">
        <v>128.60198086687589</v>
      </c>
      <c r="N112" s="27">
        <v>121.16845466002459</v>
      </c>
      <c r="O112" s="27">
        <v>127.21520834625002</v>
      </c>
      <c r="P112" s="27">
        <v>115.33294045522995</v>
      </c>
      <c r="Q112" s="27">
        <v>179.35541543772794</v>
      </c>
      <c r="R112" s="27">
        <v>111.68428568230698</v>
      </c>
      <c r="S112" s="27">
        <v>142.23331602795253</v>
      </c>
      <c r="T112" s="27">
        <v>130.1431989786378</v>
      </c>
      <c r="U112" s="23"/>
      <c r="V112" s="40">
        <v>44409</v>
      </c>
      <c r="W112" s="27">
        <f t="shared" si="190"/>
        <v>4.2368328429516708</v>
      </c>
      <c r="X112" s="27">
        <f t="shared" si="191"/>
        <v>5.1103154139971139</v>
      </c>
      <c r="Y112" s="27">
        <f t="shared" si="192"/>
        <v>4.4738493942215314</v>
      </c>
      <c r="Z112" s="27">
        <f t="shared" si="193"/>
        <v>13.796162157075884</v>
      </c>
      <c r="AA112" s="27">
        <f t="shared" si="194"/>
        <v>6.94385310494485</v>
      </c>
      <c r="AB112" s="27">
        <f t="shared" si="195"/>
        <v>7.5814633597430401</v>
      </c>
      <c r="AC112" s="27">
        <f t="shared" si="196"/>
        <v>12.733472709491039</v>
      </c>
      <c r="AD112" s="27">
        <f t="shared" si="197"/>
        <v>20.439986573881058</v>
      </c>
      <c r="AE112" s="27">
        <f t="shared" si="198"/>
        <v>5.9012917327598018</v>
      </c>
      <c r="AF112" s="27">
        <f t="shared" si="199"/>
        <v>9.39717311442854</v>
      </c>
      <c r="AG112" s="27">
        <f t="shared" si="200"/>
        <v>5.3338312134760173</v>
      </c>
      <c r="AH112" s="27">
        <f t="shared" si="201"/>
        <v>12.428497225583584</v>
      </c>
      <c r="AI112" s="27">
        <f t="shared" si="202"/>
        <v>15.577495176425998</v>
      </c>
      <c r="AJ112" s="27">
        <f t="shared" si="203"/>
        <v>3.2272374714829937</v>
      </c>
      <c r="AK112" s="27">
        <f t="shared" si="204"/>
        <v>2.0822552093493698</v>
      </c>
      <c r="AL112" s="27">
        <f t="shared" si="205"/>
        <v>26.658441161485342</v>
      </c>
      <c r="AM112" s="27">
        <f t="shared" si="206"/>
        <v>6.6727360965005857</v>
      </c>
      <c r="AN112" s="27">
        <f t="shared" si="207"/>
        <v>12.70135248475826</v>
      </c>
      <c r="AO112" s="27">
        <f t="shared" si="208"/>
        <v>7.8366490955393147</v>
      </c>
      <c r="AP112" s="23"/>
      <c r="AQ112" s="23"/>
      <c r="AR112" s="57"/>
      <c r="AS112" s="58"/>
      <c r="AT112" s="58"/>
      <c r="AU112" s="58"/>
      <c r="AV112" s="58"/>
      <c r="AW112" s="58"/>
      <c r="AX112" s="58"/>
      <c r="AY112" s="58"/>
      <c r="AZ112" s="58"/>
      <c r="BA112" s="58"/>
      <c r="BB112" s="58"/>
      <c r="BC112" s="58"/>
      <c r="BD112" s="58"/>
      <c r="BE112" s="58"/>
      <c r="BF112" s="58"/>
      <c r="BG112" s="58"/>
      <c r="BH112" s="58"/>
      <c r="BI112" s="58"/>
      <c r="BJ112" s="58"/>
      <c r="BK112" s="58"/>
      <c r="BM112" s="57"/>
      <c r="BN112" s="58"/>
      <c r="BO112" s="58"/>
      <c r="BP112" s="58"/>
      <c r="BQ112" s="58"/>
      <c r="BR112" s="58"/>
      <c r="BS112" s="58"/>
      <c r="BT112" s="58"/>
      <c r="BU112" s="58"/>
      <c r="BV112" s="58"/>
      <c r="BW112" s="58"/>
      <c r="BX112" s="58"/>
      <c r="BY112" s="58"/>
      <c r="BZ112" s="58"/>
      <c r="CA112" s="58"/>
      <c r="CB112" s="58"/>
      <c r="CC112" s="58"/>
      <c r="CD112" s="58"/>
      <c r="CE112" s="58"/>
      <c r="CF112" s="58"/>
    </row>
    <row r="113" spans="1:84" s="59" customFormat="1" ht="15" x14ac:dyDescent="0.3">
      <c r="A113" s="40">
        <v>44440</v>
      </c>
      <c r="B113" s="27">
        <v>112.95712210582889</v>
      </c>
      <c r="C113" s="27">
        <v>72.904827306137179</v>
      </c>
      <c r="D113" s="27">
        <v>122.35767977171598</v>
      </c>
      <c r="E113" s="27">
        <v>133.61003361975821</v>
      </c>
      <c r="F113" s="27">
        <v>138.38472859074867</v>
      </c>
      <c r="G113" s="27">
        <v>132.84282965534615</v>
      </c>
      <c r="H113" s="27">
        <v>122.5500663084859</v>
      </c>
      <c r="I113" s="27">
        <v>116.6560497204798</v>
      </c>
      <c r="J113" s="27">
        <v>135.48311504376179</v>
      </c>
      <c r="K113" s="27">
        <v>158.49475961473502</v>
      </c>
      <c r="L113" s="27">
        <v>137.80937716745603</v>
      </c>
      <c r="M113" s="27">
        <v>125.71841675231279</v>
      </c>
      <c r="N113" s="27">
        <v>123.70025437632913</v>
      </c>
      <c r="O113" s="27">
        <v>127.10074698579778</v>
      </c>
      <c r="P113" s="27">
        <v>108.35841608156449</v>
      </c>
      <c r="Q113" s="27">
        <v>171.67262328143934</v>
      </c>
      <c r="R113" s="27">
        <v>118.00472036683276</v>
      </c>
      <c r="S113" s="27">
        <v>142.8684293208596</v>
      </c>
      <c r="T113" s="27">
        <v>128.9594732230012</v>
      </c>
      <c r="U113" s="23"/>
      <c r="V113" s="40">
        <v>44440</v>
      </c>
      <c r="W113" s="27">
        <f t="shared" si="190"/>
        <v>4.3863461542530331</v>
      </c>
      <c r="X113" s="27">
        <f t="shared" si="191"/>
        <v>0.10760930960267956</v>
      </c>
      <c r="Y113" s="27">
        <f t="shared" si="192"/>
        <v>2.4289687619386768</v>
      </c>
      <c r="Z113" s="27">
        <f t="shared" si="193"/>
        <v>7.0422532072820019</v>
      </c>
      <c r="AA113" s="27">
        <f t="shared" si="194"/>
        <v>7.3637181088334529</v>
      </c>
      <c r="AB113" s="27">
        <f t="shared" si="195"/>
        <v>4.7497297297818193</v>
      </c>
      <c r="AC113" s="27">
        <f t="shared" si="196"/>
        <v>10.942498142743574</v>
      </c>
      <c r="AD113" s="27">
        <f t="shared" si="197"/>
        <v>17.107379457550493</v>
      </c>
      <c r="AE113" s="27">
        <f t="shared" si="198"/>
        <v>5.0173169807406595</v>
      </c>
      <c r="AF113" s="27">
        <f t="shared" si="199"/>
        <v>7.4087199962970374</v>
      </c>
      <c r="AG113" s="27">
        <f t="shared" si="200"/>
        <v>5.0568366216160854</v>
      </c>
      <c r="AH113" s="27">
        <f t="shared" si="201"/>
        <v>11.155578800670668</v>
      </c>
      <c r="AI113" s="27">
        <f t="shared" si="202"/>
        <v>12.002425475945188</v>
      </c>
      <c r="AJ113" s="27">
        <f t="shared" si="203"/>
        <v>3.0422566990611131</v>
      </c>
      <c r="AK113" s="27">
        <f t="shared" si="204"/>
        <v>0.95021982005330585</v>
      </c>
      <c r="AL113" s="27">
        <f t="shared" si="205"/>
        <v>17.58357471689898</v>
      </c>
      <c r="AM113" s="27">
        <f t="shared" si="206"/>
        <v>8.7297822815934012</v>
      </c>
      <c r="AN113" s="27">
        <f t="shared" si="207"/>
        <v>8.0061441714826032</v>
      </c>
      <c r="AO113" s="27">
        <f t="shared" si="208"/>
        <v>5.9539829408347771</v>
      </c>
      <c r="AP113" s="23"/>
      <c r="AQ113" s="23"/>
      <c r="AR113" s="57"/>
      <c r="AS113" s="58"/>
      <c r="AT113" s="58"/>
      <c r="AU113" s="58"/>
      <c r="AV113" s="58"/>
      <c r="AW113" s="58"/>
      <c r="AX113" s="58"/>
      <c r="AY113" s="58"/>
      <c r="AZ113" s="58"/>
      <c r="BA113" s="58"/>
      <c r="BB113" s="58"/>
      <c r="BC113" s="58"/>
      <c r="BD113" s="58"/>
      <c r="BE113" s="58"/>
      <c r="BF113" s="58"/>
      <c r="BG113" s="58"/>
      <c r="BH113" s="58"/>
      <c r="BI113" s="58"/>
      <c r="BJ113" s="58"/>
      <c r="BK113" s="58"/>
      <c r="BM113" s="57"/>
      <c r="BN113" s="58"/>
      <c r="BO113" s="58"/>
      <c r="BP113" s="58"/>
      <c r="BQ113" s="58"/>
      <c r="BR113" s="58"/>
      <c r="BS113" s="58"/>
      <c r="BT113" s="58"/>
      <c r="BU113" s="58"/>
      <c r="BV113" s="58"/>
      <c r="BW113" s="58"/>
      <c r="BX113" s="58"/>
      <c r="BY113" s="58"/>
      <c r="BZ113" s="58"/>
      <c r="CA113" s="58"/>
      <c r="CB113" s="58"/>
      <c r="CC113" s="58"/>
      <c r="CD113" s="58"/>
      <c r="CE113" s="58"/>
      <c r="CF113" s="58"/>
    </row>
    <row r="114" spans="1:84" s="59" customFormat="1" ht="15" x14ac:dyDescent="0.3">
      <c r="A114" s="40">
        <v>44470</v>
      </c>
      <c r="B114" s="27">
        <v>107.78434474715296</v>
      </c>
      <c r="C114" s="27">
        <v>75.923858630367619</v>
      </c>
      <c r="D114" s="27">
        <v>125.36683659294241</v>
      </c>
      <c r="E114" s="27">
        <v>132.37614723116241</v>
      </c>
      <c r="F114" s="27">
        <v>139.79340697262884</v>
      </c>
      <c r="G114" s="27">
        <v>135.09088782247937</v>
      </c>
      <c r="H114" s="27">
        <v>122.95320392205598</v>
      </c>
      <c r="I114" s="27">
        <v>129.81626470075204</v>
      </c>
      <c r="J114" s="27">
        <v>144.12157510548997</v>
      </c>
      <c r="K114" s="27">
        <v>161.24217687019495</v>
      </c>
      <c r="L114" s="27">
        <v>139.8459368200802</v>
      </c>
      <c r="M114" s="27">
        <v>137.54657100599394</v>
      </c>
      <c r="N114" s="27">
        <v>135.78281430109874</v>
      </c>
      <c r="O114" s="27">
        <v>125.94359622729053</v>
      </c>
      <c r="P114" s="27">
        <v>105.36020339574614</v>
      </c>
      <c r="Q114" s="27">
        <v>167.05224291875831</v>
      </c>
      <c r="R114" s="27">
        <v>126.66393351371762</v>
      </c>
      <c r="S114" s="27">
        <v>144.80179007245042</v>
      </c>
      <c r="T114" s="27">
        <v>131.09275379398758</v>
      </c>
      <c r="U114" s="23"/>
      <c r="V114" s="40">
        <v>44470</v>
      </c>
      <c r="W114" s="27">
        <f t="shared" ref="W114:W116" si="209">B114/B102*100-100</f>
        <v>2.3711542272713615</v>
      </c>
      <c r="X114" s="27">
        <f t="shared" ref="X114:X116" si="210">C114/C102*100-100</f>
        <v>-2.3489257412755222</v>
      </c>
      <c r="Y114" s="27">
        <f t="shared" ref="Y114:Y116" si="211">D114/D102*100-100</f>
        <v>2.1390318572599369</v>
      </c>
      <c r="Z114" s="27">
        <f t="shared" ref="Z114:Z116" si="212">E114/E102*100-100</f>
        <v>-2.8301435432003075</v>
      </c>
      <c r="AA114" s="27">
        <f t="shared" ref="AA114:AA116" si="213">F114/F102*100-100</f>
        <v>9.1415382032399037</v>
      </c>
      <c r="AB114" s="27">
        <f t="shared" ref="AB114:AB116" si="214">G114/G102*100-100</f>
        <v>3.5893968367588514</v>
      </c>
      <c r="AC114" s="27">
        <f t="shared" ref="AC114:AC116" si="215">H114/H102*100-100</f>
        <v>9.3811362216109444</v>
      </c>
      <c r="AD114" s="27">
        <f t="shared" ref="AD114:AD116" si="216">I114/I102*100-100</f>
        <v>13.832802447630144</v>
      </c>
      <c r="AE114" s="27">
        <f t="shared" ref="AE114:AE116" si="217">J114/J102*100-100</f>
        <v>7.283721352606662</v>
      </c>
      <c r="AF114" s="27">
        <f t="shared" ref="AF114:AF116" si="218">K114/K102*100-100</f>
        <v>5.9123048631009283</v>
      </c>
      <c r="AG114" s="27">
        <f t="shared" ref="AG114:AG116" si="219">L114/L102*100-100</f>
        <v>5.2093289495566353</v>
      </c>
      <c r="AH114" s="27">
        <f t="shared" ref="AH114:AH116" si="220">M114/M102*100-100</f>
        <v>8.7126678249612439</v>
      </c>
      <c r="AI114" s="27">
        <f t="shared" ref="AI114:AI116" si="221">N114/N102*100-100</f>
        <v>3.6256840070647769</v>
      </c>
      <c r="AJ114" s="27">
        <f t="shared" ref="AJ114:AJ116" si="222">O114/O102*100-100</f>
        <v>2.5453965529011526</v>
      </c>
      <c r="AK114" s="27">
        <f t="shared" ref="AK114:AK116" si="223">P114/P102*100-100</f>
        <v>0.14324725902659452</v>
      </c>
      <c r="AL114" s="27">
        <f t="shared" ref="AL114:AL116" si="224">Q114/Q102*100-100</f>
        <v>7.932451029498381</v>
      </c>
      <c r="AM114" s="27">
        <f t="shared" ref="AM114:AM116" si="225">R114/R102*100-100</f>
        <v>7.3941020931522132</v>
      </c>
      <c r="AN114" s="27">
        <f t="shared" ref="AN114:AN116" si="226">S114/S102*100-100</f>
        <v>5.4917338065657759</v>
      </c>
      <c r="AO114" s="27">
        <f t="shared" ref="AO114:AO116" si="227">T114/T102*100-100</f>
        <v>4.4074246405004374</v>
      </c>
      <c r="AP114" s="23"/>
      <c r="AQ114" s="23"/>
      <c r="AR114" s="57"/>
      <c r="AS114" s="58"/>
      <c r="AT114" s="58"/>
      <c r="AU114" s="58"/>
      <c r="AV114" s="58"/>
      <c r="AW114" s="58"/>
      <c r="AX114" s="58"/>
      <c r="AY114" s="58"/>
      <c r="AZ114" s="58"/>
      <c r="BA114" s="58"/>
      <c r="BB114" s="58"/>
      <c r="BC114" s="58"/>
      <c r="BD114" s="58"/>
      <c r="BE114" s="58"/>
      <c r="BF114" s="58"/>
      <c r="BG114" s="58"/>
      <c r="BH114" s="58"/>
      <c r="BI114" s="58"/>
      <c r="BJ114" s="58"/>
      <c r="BK114" s="58"/>
      <c r="BM114" s="57"/>
      <c r="BN114" s="58"/>
      <c r="BO114" s="58"/>
      <c r="BP114" s="58"/>
      <c r="BQ114" s="58"/>
      <c r="BR114" s="58"/>
      <c r="BS114" s="58"/>
      <c r="BT114" s="58"/>
      <c r="BU114" s="58"/>
      <c r="BV114" s="58"/>
      <c r="BW114" s="58"/>
      <c r="BX114" s="58"/>
      <c r="BY114" s="58"/>
      <c r="BZ114" s="58"/>
      <c r="CA114" s="58"/>
      <c r="CB114" s="58"/>
      <c r="CC114" s="58"/>
      <c r="CD114" s="58"/>
      <c r="CE114" s="58"/>
      <c r="CF114" s="58"/>
    </row>
    <row r="115" spans="1:84" s="59" customFormat="1" ht="15" x14ac:dyDescent="0.3">
      <c r="A115" s="40">
        <v>44501</v>
      </c>
      <c r="B115" s="27">
        <v>118.99123990508559</v>
      </c>
      <c r="C115" s="27">
        <v>76.660604827325699</v>
      </c>
      <c r="D115" s="27">
        <v>130.65067287956583</v>
      </c>
      <c r="E115" s="27">
        <v>134.16008695630811</v>
      </c>
      <c r="F115" s="27">
        <v>153.0013968479175</v>
      </c>
      <c r="G115" s="27">
        <v>139.55242270003325</v>
      </c>
      <c r="H115" s="27">
        <v>132.60314379658314</v>
      </c>
      <c r="I115" s="27">
        <v>131.71675913123053</v>
      </c>
      <c r="J115" s="27">
        <v>140.16904060752836</v>
      </c>
      <c r="K115" s="27">
        <v>162.75098476263088</v>
      </c>
      <c r="L115" s="27">
        <v>140.97279888078333</v>
      </c>
      <c r="M115" s="27">
        <v>141.891857885581</v>
      </c>
      <c r="N115" s="27">
        <v>148.64388004952281</v>
      </c>
      <c r="O115" s="27">
        <v>126.5062636151828</v>
      </c>
      <c r="P115" s="27">
        <v>114.00365434258551</v>
      </c>
      <c r="Q115" s="27">
        <v>162.79522747378331</v>
      </c>
      <c r="R115" s="27">
        <v>126.87964148737605</v>
      </c>
      <c r="S115" s="27">
        <v>151.26848358280779</v>
      </c>
      <c r="T115" s="27">
        <v>136.2345024257699</v>
      </c>
      <c r="U115" s="23"/>
      <c r="V115" s="40">
        <v>44501</v>
      </c>
      <c r="W115" s="27">
        <f t="shared" si="209"/>
        <v>6.4374898452722107</v>
      </c>
      <c r="X115" s="27">
        <f t="shared" si="210"/>
        <v>10.800241685951221</v>
      </c>
      <c r="Y115" s="27">
        <f t="shared" si="211"/>
        <v>5.5799254387440129</v>
      </c>
      <c r="Z115" s="27">
        <f t="shared" si="212"/>
        <v>-0.12485623612505492</v>
      </c>
      <c r="AA115" s="27">
        <f t="shared" si="213"/>
        <v>13.472568935325043</v>
      </c>
      <c r="AB115" s="27">
        <f t="shared" si="214"/>
        <v>4.0536191206186061</v>
      </c>
      <c r="AC115" s="27">
        <f t="shared" si="215"/>
        <v>13.581641955430882</v>
      </c>
      <c r="AD115" s="27">
        <f t="shared" si="216"/>
        <v>13.410590978346164</v>
      </c>
      <c r="AE115" s="27">
        <f t="shared" si="217"/>
        <v>3.2596302641923529</v>
      </c>
      <c r="AF115" s="27">
        <f t="shared" si="218"/>
        <v>6.1343985201405502</v>
      </c>
      <c r="AG115" s="27">
        <f t="shared" si="219"/>
        <v>5.3880257332163524</v>
      </c>
      <c r="AH115" s="27">
        <f t="shared" si="220"/>
        <v>8.8480531908306119</v>
      </c>
      <c r="AI115" s="27">
        <f t="shared" si="221"/>
        <v>14.426388544213026</v>
      </c>
      <c r="AJ115" s="27">
        <f t="shared" si="222"/>
        <v>2.6280887037851528</v>
      </c>
      <c r="AK115" s="27">
        <f t="shared" si="223"/>
        <v>1.3476375186935172</v>
      </c>
      <c r="AL115" s="27">
        <f t="shared" si="224"/>
        <v>6.4157900307232723</v>
      </c>
      <c r="AM115" s="27">
        <f t="shared" si="225"/>
        <v>6.6836411707408985</v>
      </c>
      <c r="AN115" s="27">
        <f t="shared" si="226"/>
        <v>4.5782006591460629</v>
      </c>
      <c r="AO115" s="27">
        <f t="shared" si="227"/>
        <v>6.0103085111776124</v>
      </c>
      <c r="AP115" s="23"/>
      <c r="AQ115" s="23"/>
      <c r="AR115" s="57"/>
      <c r="AS115" s="58"/>
      <c r="AT115" s="58"/>
      <c r="AU115" s="58"/>
      <c r="AV115" s="58"/>
      <c r="AW115" s="58"/>
      <c r="AX115" s="58"/>
      <c r="AY115" s="58"/>
      <c r="AZ115" s="58"/>
      <c r="BA115" s="58"/>
      <c r="BB115" s="58"/>
      <c r="BC115" s="58"/>
      <c r="BD115" s="58"/>
      <c r="BE115" s="58"/>
      <c r="BF115" s="58"/>
      <c r="BG115" s="58"/>
      <c r="BH115" s="58"/>
      <c r="BI115" s="58"/>
      <c r="BJ115" s="58"/>
      <c r="BK115" s="58"/>
      <c r="BM115" s="57"/>
      <c r="BN115" s="58"/>
      <c r="BO115" s="58"/>
      <c r="BP115" s="58"/>
      <c r="BQ115" s="58"/>
      <c r="BR115" s="58"/>
      <c r="BS115" s="58"/>
      <c r="BT115" s="58"/>
      <c r="BU115" s="58"/>
      <c r="BV115" s="58"/>
      <c r="BW115" s="58"/>
      <c r="BX115" s="58"/>
      <c r="BY115" s="58"/>
      <c r="BZ115" s="58"/>
      <c r="CA115" s="58"/>
      <c r="CB115" s="58"/>
      <c r="CC115" s="58"/>
      <c r="CD115" s="58"/>
      <c r="CE115" s="58"/>
      <c r="CF115" s="58"/>
    </row>
    <row r="116" spans="1:84" s="59" customFormat="1" ht="15" x14ac:dyDescent="0.3">
      <c r="A116" s="41">
        <v>44531</v>
      </c>
      <c r="B116" s="28">
        <v>125.87813706972275</v>
      </c>
      <c r="C116" s="28">
        <v>71.126521016395031</v>
      </c>
      <c r="D116" s="28">
        <v>139.93494746381702</v>
      </c>
      <c r="E116" s="28">
        <v>140.14013318910088</v>
      </c>
      <c r="F116" s="28">
        <v>144.73175237857885</v>
      </c>
      <c r="G116" s="28">
        <v>141.08241970654274</v>
      </c>
      <c r="H116" s="28">
        <v>143.59023304424528</v>
      </c>
      <c r="I116" s="28">
        <v>166.30071905456612</v>
      </c>
      <c r="J116" s="28">
        <v>151.90933282947594</v>
      </c>
      <c r="K116" s="28">
        <v>174.14466881486806</v>
      </c>
      <c r="L116" s="28">
        <v>142.0883389788977</v>
      </c>
      <c r="M116" s="28">
        <v>152.79934435123243</v>
      </c>
      <c r="N116" s="28">
        <v>154.43135688801382</v>
      </c>
      <c r="O116" s="28">
        <v>127.35531470143735</v>
      </c>
      <c r="P116" s="28">
        <v>111.55626292450657</v>
      </c>
      <c r="Q116" s="28">
        <v>169.05488158396747</v>
      </c>
      <c r="R116" s="28">
        <v>129.94127954284167</v>
      </c>
      <c r="S116" s="28">
        <v>155.99041769077573</v>
      </c>
      <c r="T116" s="28">
        <v>141.3108774573445</v>
      </c>
      <c r="U116" s="23"/>
      <c r="V116" s="41">
        <v>44531</v>
      </c>
      <c r="W116" s="28">
        <f t="shared" si="209"/>
        <v>4.5431592872822222</v>
      </c>
      <c r="X116" s="28">
        <f t="shared" si="210"/>
        <v>-2.3587826574306519</v>
      </c>
      <c r="Y116" s="28">
        <f t="shared" si="211"/>
        <v>4.0735116044524204</v>
      </c>
      <c r="Z116" s="28">
        <f t="shared" si="212"/>
        <v>-1.9599724534821377</v>
      </c>
      <c r="AA116" s="28">
        <f t="shared" si="213"/>
        <v>5.219499001647975</v>
      </c>
      <c r="AB116" s="28">
        <f t="shared" si="214"/>
        <v>4.1055783574073246</v>
      </c>
      <c r="AC116" s="28">
        <f t="shared" si="215"/>
        <v>13.322573147867558</v>
      </c>
      <c r="AD116" s="28">
        <f t="shared" si="216"/>
        <v>13.733447100879474</v>
      </c>
      <c r="AE116" s="28">
        <f t="shared" si="217"/>
        <v>-4.9020740916029979</v>
      </c>
      <c r="AF116" s="28">
        <f t="shared" si="218"/>
        <v>5.9930766170312353</v>
      </c>
      <c r="AG116" s="28">
        <f t="shared" si="219"/>
        <v>5.2887306673955266</v>
      </c>
      <c r="AH116" s="28">
        <f t="shared" si="220"/>
        <v>6.9589833705623789</v>
      </c>
      <c r="AI116" s="28">
        <f t="shared" si="221"/>
        <v>2.4153337177048968</v>
      </c>
      <c r="AJ116" s="28">
        <f t="shared" si="222"/>
        <v>2.4508093930380142</v>
      </c>
      <c r="AK116" s="28">
        <f t="shared" si="223"/>
        <v>0.91827789947069505</v>
      </c>
      <c r="AL116" s="28">
        <f t="shared" si="224"/>
        <v>4.9333752647910245</v>
      </c>
      <c r="AM116" s="28">
        <f t="shared" si="225"/>
        <v>5.9218899668560994</v>
      </c>
      <c r="AN116" s="28">
        <f t="shared" si="226"/>
        <v>3.9118995568106385</v>
      </c>
      <c r="AO116" s="28">
        <f t="shared" si="227"/>
        <v>4.195727382285412</v>
      </c>
      <c r="AP116" s="23"/>
      <c r="AQ116" s="23"/>
      <c r="AR116" s="57"/>
      <c r="AS116" s="58"/>
      <c r="AT116" s="58"/>
      <c r="AU116" s="58"/>
      <c r="AV116" s="58"/>
      <c r="AW116" s="58"/>
      <c r="AX116" s="58"/>
      <c r="AY116" s="58"/>
      <c r="AZ116" s="58"/>
      <c r="BA116" s="58"/>
      <c r="BB116" s="58"/>
      <c r="BC116" s="58"/>
      <c r="BD116" s="58"/>
      <c r="BE116" s="58"/>
      <c r="BF116" s="58"/>
      <c r="BG116" s="58"/>
      <c r="BH116" s="58"/>
      <c r="BI116" s="58"/>
      <c r="BJ116" s="58"/>
      <c r="BK116" s="58"/>
      <c r="BM116" s="57"/>
      <c r="BN116" s="58"/>
      <c r="BO116" s="58"/>
      <c r="BP116" s="58"/>
      <c r="BQ116" s="58"/>
      <c r="BR116" s="58"/>
      <c r="BS116" s="58"/>
      <c r="BT116" s="58"/>
      <c r="BU116" s="58"/>
      <c r="BV116" s="58"/>
      <c r="BW116" s="58"/>
      <c r="BX116" s="58"/>
      <c r="BY116" s="58"/>
      <c r="BZ116" s="58"/>
      <c r="CA116" s="58"/>
      <c r="CB116" s="58"/>
      <c r="CC116" s="58"/>
      <c r="CD116" s="58"/>
      <c r="CE116" s="58"/>
      <c r="CF116" s="58"/>
    </row>
    <row r="117" spans="1:84" s="59" customFormat="1" ht="15" x14ac:dyDescent="0.3">
      <c r="A117" s="42">
        <v>44562</v>
      </c>
      <c r="B117" s="29">
        <v>129.21223805072233</v>
      </c>
      <c r="C117" s="29">
        <v>73.662495229767259</v>
      </c>
      <c r="D117" s="29">
        <v>135.28932331113481</v>
      </c>
      <c r="E117" s="29">
        <v>135.54301996189523</v>
      </c>
      <c r="F117" s="29">
        <v>134.64681442686737</v>
      </c>
      <c r="G117" s="29">
        <v>135.98043104592196</v>
      </c>
      <c r="H117" s="29">
        <v>131.52913145960002</v>
      </c>
      <c r="I117" s="29">
        <v>132.68206772358494</v>
      </c>
      <c r="J117" s="29">
        <v>135.98892980841845</v>
      </c>
      <c r="K117" s="29">
        <v>173.90561800943593</v>
      </c>
      <c r="L117" s="29">
        <v>141.36446848713643</v>
      </c>
      <c r="M117" s="29">
        <v>130.1070423613254</v>
      </c>
      <c r="N117" s="29">
        <v>140.93001795256589</v>
      </c>
      <c r="O117" s="29">
        <v>125.62528608127863</v>
      </c>
      <c r="P117" s="29">
        <v>100.83281965864303</v>
      </c>
      <c r="Q117" s="29">
        <v>166.98200232351809</v>
      </c>
      <c r="R117" s="29">
        <v>117.23999120032515</v>
      </c>
      <c r="S117" s="29">
        <v>152.35304139537757</v>
      </c>
      <c r="T117" s="29">
        <v>135.03703053282453</v>
      </c>
      <c r="U117" s="23"/>
      <c r="V117" s="42">
        <v>44562</v>
      </c>
      <c r="W117" s="29">
        <f t="shared" ref="W117:W119" si="228">B117/B105*100-100</f>
        <v>2.8762311932283922</v>
      </c>
      <c r="X117" s="29">
        <f t="shared" ref="X117:X119" si="229">C117/C105*100-100</f>
        <v>11.989675734480684</v>
      </c>
      <c r="Y117" s="29">
        <f t="shared" ref="Y117:Y119" si="230">D117/D105*100-100</f>
        <v>4.8947630914005771</v>
      </c>
      <c r="Z117" s="29">
        <f t="shared" ref="Z117:Z119" si="231">E117/E105*100-100</f>
        <v>3.4250349578278474</v>
      </c>
      <c r="AA117" s="29">
        <f t="shared" ref="AA117:AA119" si="232">F117/F105*100-100</f>
        <v>7.1764532525292424</v>
      </c>
      <c r="AB117" s="29">
        <f t="shared" ref="AB117:AB119" si="233">G117/G105*100-100</f>
        <v>3.2054172766335682</v>
      </c>
      <c r="AC117" s="29">
        <f t="shared" ref="AC117:AC119" si="234">H117/H105*100-100</f>
        <v>15.442892242565009</v>
      </c>
      <c r="AD117" s="29">
        <f t="shared" ref="AD117:AD119" si="235">I117/I105*100-100</f>
        <v>13.443028272616743</v>
      </c>
      <c r="AE117" s="29">
        <f t="shared" ref="AE117:AE119" si="236">J117/J105*100-100</f>
        <v>1.3586710942272475</v>
      </c>
      <c r="AF117" s="29">
        <f t="shared" ref="AF117:AF119" si="237">K117/K105*100-100</f>
        <v>3.7648699518063182</v>
      </c>
      <c r="AG117" s="29">
        <f t="shared" ref="AG117:AG119" si="238">L117/L105*100-100</f>
        <v>5.4518151858562049</v>
      </c>
      <c r="AH117" s="29">
        <f t="shared" ref="AH117:AH119" si="239">M117/M105*100-100</f>
        <v>7.5745470128688197</v>
      </c>
      <c r="AI117" s="29">
        <f t="shared" ref="AI117:AI119" si="240">N117/N105*100-100</f>
        <v>13.155094725754452</v>
      </c>
      <c r="AJ117" s="29">
        <f t="shared" ref="AJ117:AJ119" si="241">O117/O105*100-100</f>
        <v>2.8361484103856895</v>
      </c>
      <c r="AK117" s="29">
        <f t="shared" ref="AK117:AK119" si="242">P117/P105*100-100</f>
        <v>2.202918624502729</v>
      </c>
      <c r="AL117" s="29">
        <f t="shared" ref="AL117:AL119" si="243">Q117/Q105*100-100</f>
        <v>7.7507040550780459</v>
      </c>
      <c r="AM117" s="29">
        <f t="shared" ref="AM117:AM119" si="244">R117/R105*100-100</f>
        <v>4.4350252347246339</v>
      </c>
      <c r="AN117" s="29">
        <f t="shared" ref="AN117:AN119" si="245">S117/S105*100-100</f>
        <v>2.8969701125507612</v>
      </c>
      <c r="AO117" s="29">
        <f t="shared" ref="AO117:AO119" si="246">T117/T105*100-100</f>
        <v>4.8910523034659832</v>
      </c>
      <c r="AP117" s="23"/>
      <c r="AQ117" s="23"/>
      <c r="AR117" s="57"/>
      <c r="AS117" s="58"/>
      <c r="AT117" s="58"/>
      <c r="AU117" s="58"/>
      <c r="AV117" s="58"/>
      <c r="AW117" s="58"/>
      <c r="AX117" s="58"/>
      <c r="AY117" s="58"/>
      <c r="AZ117" s="58"/>
      <c r="BA117" s="58"/>
      <c r="BB117" s="58"/>
      <c r="BC117" s="58"/>
      <c r="BD117" s="58"/>
      <c r="BE117" s="58"/>
      <c r="BF117" s="58"/>
      <c r="BG117" s="58"/>
      <c r="BH117" s="58"/>
      <c r="BI117" s="58"/>
      <c r="BJ117" s="58"/>
      <c r="BK117" s="58"/>
      <c r="BM117" s="57"/>
      <c r="BN117" s="58"/>
      <c r="BO117" s="58"/>
      <c r="BP117" s="58"/>
      <c r="BQ117" s="58"/>
      <c r="BR117" s="58"/>
      <c r="BS117" s="58"/>
      <c r="BT117" s="58"/>
      <c r="BU117" s="58"/>
      <c r="BV117" s="58"/>
      <c r="BW117" s="58"/>
      <c r="BX117" s="58"/>
      <c r="BY117" s="58"/>
      <c r="BZ117" s="58"/>
      <c r="CA117" s="58"/>
      <c r="CB117" s="58"/>
      <c r="CC117" s="58"/>
      <c r="CD117" s="58"/>
      <c r="CE117" s="58"/>
      <c r="CF117" s="58"/>
    </row>
    <row r="118" spans="1:84" s="59" customFormat="1" ht="15" x14ac:dyDescent="0.3">
      <c r="A118" s="43">
        <v>44593</v>
      </c>
      <c r="B118" s="31">
        <v>136.75937039869507</v>
      </c>
      <c r="C118" s="31">
        <v>74.290369704414758</v>
      </c>
      <c r="D118" s="31">
        <v>134.01919415584373</v>
      </c>
      <c r="E118" s="31">
        <v>129.74259194799296</v>
      </c>
      <c r="F118" s="31">
        <v>140.06900700500847</v>
      </c>
      <c r="G118" s="31">
        <v>132.29330193983347</v>
      </c>
      <c r="H118" s="31">
        <v>130.21521952016278</v>
      </c>
      <c r="I118" s="31">
        <v>127.74518339790086</v>
      </c>
      <c r="J118" s="31">
        <v>126.89086044707864</v>
      </c>
      <c r="K118" s="31">
        <v>164.13129994055248</v>
      </c>
      <c r="L118" s="31">
        <v>140.5501074824372</v>
      </c>
      <c r="M118" s="31">
        <v>130.42081824150537</v>
      </c>
      <c r="N118" s="31">
        <v>143.65159007784774</v>
      </c>
      <c r="O118" s="31">
        <v>128.59330762887888</v>
      </c>
      <c r="P118" s="31">
        <v>113.7483554205843</v>
      </c>
      <c r="Q118" s="31">
        <v>161.7394029160497</v>
      </c>
      <c r="R118" s="31">
        <v>112.88005633925769</v>
      </c>
      <c r="S118" s="31">
        <v>146.85575623790879</v>
      </c>
      <c r="T118" s="31">
        <v>134.4846705701728</v>
      </c>
      <c r="U118" s="23"/>
      <c r="V118" s="43">
        <v>44593</v>
      </c>
      <c r="W118" s="31">
        <f t="shared" si="228"/>
        <v>5.0388658865552145</v>
      </c>
      <c r="X118" s="31">
        <f t="shared" si="229"/>
        <v>5.5701769955240934</v>
      </c>
      <c r="Y118" s="31">
        <f t="shared" si="230"/>
        <v>4.8089150154487612</v>
      </c>
      <c r="Z118" s="31">
        <f t="shared" si="231"/>
        <v>5.6421988479161058</v>
      </c>
      <c r="AA118" s="31">
        <f t="shared" si="232"/>
        <v>1.088755641441594</v>
      </c>
      <c r="AB118" s="31">
        <f t="shared" si="233"/>
        <v>2.8071758531456226</v>
      </c>
      <c r="AC118" s="31">
        <f t="shared" si="234"/>
        <v>12.478781936485177</v>
      </c>
      <c r="AD118" s="31">
        <f t="shared" si="235"/>
        <v>16.783295911010924</v>
      </c>
      <c r="AE118" s="31">
        <f t="shared" si="236"/>
        <v>-2.6018191436446187</v>
      </c>
      <c r="AF118" s="31">
        <f t="shared" si="237"/>
        <v>8.5532306137636311</v>
      </c>
      <c r="AG118" s="31">
        <f t="shared" si="238"/>
        <v>5.2531140234104896</v>
      </c>
      <c r="AH118" s="31">
        <f t="shared" si="239"/>
        <v>6.0767981052787405</v>
      </c>
      <c r="AI118" s="31">
        <f t="shared" si="240"/>
        <v>17.209021104827286</v>
      </c>
      <c r="AJ118" s="31">
        <f t="shared" si="241"/>
        <v>2.7870534653536652</v>
      </c>
      <c r="AK118" s="31">
        <f t="shared" si="242"/>
        <v>1.90405522221198</v>
      </c>
      <c r="AL118" s="31">
        <f t="shared" si="243"/>
        <v>10.018505164032604</v>
      </c>
      <c r="AM118" s="31">
        <f t="shared" si="244"/>
        <v>2.5013067864834966</v>
      </c>
      <c r="AN118" s="31">
        <f t="shared" si="245"/>
        <v>2.2559825182210176</v>
      </c>
      <c r="AO118" s="31">
        <f t="shared" si="246"/>
        <v>4.7290833450814489</v>
      </c>
      <c r="AP118" s="23"/>
      <c r="AQ118" s="23"/>
      <c r="AR118" s="57"/>
      <c r="AS118" s="58"/>
      <c r="AT118" s="58"/>
      <c r="AU118" s="58"/>
      <c r="AV118" s="58"/>
      <c r="AW118" s="58"/>
      <c r="AX118" s="58"/>
      <c r="AY118" s="58"/>
      <c r="AZ118" s="58"/>
      <c r="BA118" s="58"/>
      <c r="BB118" s="58"/>
      <c r="BC118" s="58"/>
      <c r="BD118" s="58"/>
      <c r="BE118" s="58"/>
      <c r="BF118" s="58"/>
      <c r="BG118" s="58"/>
      <c r="BH118" s="58"/>
      <c r="BI118" s="58"/>
      <c r="BJ118" s="58"/>
      <c r="BK118" s="58"/>
      <c r="BM118" s="57"/>
      <c r="BN118" s="58"/>
      <c r="BO118" s="58"/>
      <c r="BP118" s="58"/>
      <c r="BQ118" s="58"/>
      <c r="BR118" s="58"/>
      <c r="BS118" s="58"/>
      <c r="BT118" s="58"/>
      <c r="BU118" s="58"/>
      <c r="BV118" s="58"/>
      <c r="BW118" s="58"/>
      <c r="BX118" s="58"/>
      <c r="BY118" s="58"/>
      <c r="BZ118" s="58"/>
      <c r="CA118" s="58"/>
      <c r="CB118" s="58"/>
      <c r="CC118" s="58"/>
      <c r="CD118" s="58"/>
      <c r="CE118" s="58"/>
      <c r="CF118" s="58"/>
    </row>
    <row r="119" spans="1:84" s="59" customFormat="1" ht="15" x14ac:dyDescent="0.3">
      <c r="A119" s="43">
        <v>44621</v>
      </c>
      <c r="B119" s="31">
        <v>141.07962621624898</v>
      </c>
      <c r="C119" s="31">
        <v>73.506754789389134</v>
      </c>
      <c r="D119" s="31">
        <v>141.81729605326024</v>
      </c>
      <c r="E119" s="31">
        <v>136.3686618927477</v>
      </c>
      <c r="F119" s="31">
        <v>143.42623818828645</v>
      </c>
      <c r="G119" s="31">
        <v>133.17002551633857</v>
      </c>
      <c r="H119" s="31">
        <v>133.47673707378692</v>
      </c>
      <c r="I119" s="31">
        <v>139.2676644539726</v>
      </c>
      <c r="J119" s="31">
        <v>139.68553839736694</v>
      </c>
      <c r="K119" s="31">
        <v>169.30866155121467</v>
      </c>
      <c r="L119" s="31">
        <v>141.29909369321791</v>
      </c>
      <c r="M119" s="31">
        <v>134.07589744325966</v>
      </c>
      <c r="N119" s="31">
        <v>140.2062915342149</v>
      </c>
      <c r="O119" s="31">
        <v>129.23837101804821</v>
      </c>
      <c r="P119" s="31">
        <v>132.94122674462815</v>
      </c>
      <c r="Q119" s="31">
        <v>164.52253299982621</v>
      </c>
      <c r="R119" s="31">
        <v>120.00090690181305</v>
      </c>
      <c r="S119" s="31">
        <v>147.99218722697555</v>
      </c>
      <c r="T119" s="31">
        <v>139.06496312634079</v>
      </c>
      <c r="U119" s="23"/>
      <c r="V119" s="43">
        <v>44621</v>
      </c>
      <c r="W119" s="31">
        <f t="shared" si="228"/>
        <v>3.4491578575927377</v>
      </c>
      <c r="X119" s="31">
        <f t="shared" si="229"/>
        <v>-3.0914906753394433</v>
      </c>
      <c r="Y119" s="31">
        <f t="shared" si="230"/>
        <v>5.5639357068454842</v>
      </c>
      <c r="Z119" s="31">
        <f t="shared" si="231"/>
        <v>5.6060617913917525</v>
      </c>
      <c r="AA119" s="31">
        <f t="shared" si="232"/>
        <v>4.5342701668621146</v>
      </c>
      <c r="AB119" s="31">
        <f t="shared" si="233"/>
        <v>3.6600682053625491</v>
      </c>
      <c r="AC119" s="31">
        <f t="shared" si="234"/>
        <v>14.003787745495401</v>
      </c>
      <c r="AD119" s="31">
        <f t="shared" si="235"/>
        <v>15.652433402694513</v>
      </c>
      <c r="AE119" s="31">
        <f t="shared" si="236"/>
        <v>-1.0586516233283874</v>
      </c>
      <c r="AF119" s="31">
        <f t="shared" si="237"/>
        <v>8.4474428740538769</v>
      </c>
      <c r="AG119" s="31">
        <f t="shared" si="238"/>
        <v>5.0035846552365371</v>
      </c>
      <c r="AH119" s="31">
        <f t="shared" si="239"/>
        <v>5.8199526186813557</v>
      </c>
      <c r="AI119" s="31">
        <f t="shared" si="240"/>
        <v>1.7913985290018957</v>
      </c>
      <c r="AJ119" s="31">
        <f t="shared" si="241"/>
        <v>2.3969813367871353</v>
      </c>
      <c r="AK119" s="31">
        <f t="shared" si="242"/>
        <v>3.8122532097339672</v>
      </c>
      <c r="AL119" s="31">
        <f t="shared" si="243"/>
        <v>8.2250971999738169</v>
      </c>
      <c r="AM119" s="31">
        <f t="shared" si="244"/>
        <v>5.056770698005721</v>
      </c>
      <c r="AN119" s="31">
        <f t="shared" si="245"/>
        <v>3.010357436215898</v>
      </c>
      <c r="AO119" s="31">
        <f t="shared" si="246"/>
        <v>4.6780478434583728</v>
      </c>
      <c r="AP119" s="23"/>
      <c r="AQ119" s="23"/>
      <c r="AR119" s="57"/>
      <c r="AS119" s="58"/>
      <c r="AT119" s="58"/>
      <c r="AU119" s="58"/>
      <c r="AV119" s="58"/>
      <c r="AW119" s="58"/>
      <c r="AX119" s="58"/>
      <c r="AY119" s="58"/>
      <c r="AZ119" s="58"/>
      <c r="BA119" s="58"/>
      <c r="BB119" s="58"/>
      <c r="BC119" s="58"/>
      <c r="BD119" s="58"/>
      <c r="BE119" s="58"/>
      <c r="BF119" s="58"/>
      <c r="BG119" s="58"/>
      <c r="BH119" s="58"/>
      <c r="BI119" s="58"/>
      <c r="BJ119" s="58"/>
      <c r="BK119" s="58"/>
      <c r="BM119" s="57"/>
      <c r="BN119" s="58"/>
      <c r="BO119" s="58"/>
      <c r="BP119" s="58"/>
      <c r="BQ119" s="58"/>
      <c r="BR119" s="58"/>
      <c r="BS119" s="58"/>
      <c r="BT119" s="58"/>
      <c r="BU119" s="58"/>
      <c r="BV119" s="58"/>
      <c r="BW119" s="58"/>
      <c r="BX119" s="58"/>
      <c r="BY119" s="58"/>
      <c r="BZ119" s="58"/>
      <c r="CA119" s="58"/>
      <c r="CB119" s="58"/>
      <c r="CC119" s="58"/>
      <c r="CD119" s="58"/>
      <c r="CE119" s="58"/>
      <c r="CF119" s="58"/>
    </row>
    <row r="120" spans="1:84" s="59" customFormat="1" ht="15" x14ac:dyDescent="0.3">
      <c r="A120" s="43">
        <v>44652</v>
      </c>
      <c r="B120" s="31">
        <v>127.63790351570759</v>
      </c>
      <c r="C120" s="31">
        <v>65.227586432153373</v>
      </c>
      <c r="D120" s="31">
        <v>137.53071116420529</v>
      </c>
      <c r="E120" s="31">
        <v>127.02242783064221</v>
      </c>
      <c r="F120" s="31">
        <v>137.13492566367586</v>
      </c>
      <c r="G120" s="31">
        <v>136.08700933261761</v>
      </c>
      <c r="H120" s="31">
        <v>118.28918889654874</v>
      </c>
      <c r="I120" s="31">
        <v>155.39430303856972</v>
      </c>
      <c r="J120" s="31">
        <v>137.87660937613381</v>
      </c>
      <c r="K120" s="31">
        <v>180.30599273498947</v>
      </c>
      <c r="L120" s="31">
        <v>141.94278030405303</v>
      </c>
      <c r="M120" s="31">
        <v>136.21566994149234</v>
      </c>
      <c r="N120" s="31">
        <v>145.47139106069389</v>
      </c>
      <c r="O120" s="31">
        <v>130.09262694554178</v>
      </c>
      <c r="P120" s="31">
        <v>115.54327697484943</v>
      </c>
      <c r="Q120" s="31">
        <v>151.62296837225068</v>
      </c>
      <c r="R120" s="31">
        <v>112.90210004446131</v>
      </c>
      <c r="S120" s="31">
        <v>138.67137121867106</v>
      </c>
      <c r="T120" s="31">
        <v>135.52072569654956</v>
      </c>
      <c r="U120" s="23"/>
      <c r="V120" s="43">
        <v>44652</v>
      </c>
      <c r="W120" s="31">
        <f t="shared" ref="W120:W122" si="247">B120/B108*100-100</f>
        <v>4.5058795765853006</v>
      </c>
      <c r="X120" s="31">
        <f t="shared" ref="X120:X122" si="248">C120/C108*100-100</f>
        <v>-17.916642123128483</v>
      </c>
      <c r="Y120" s="31">
        <f t="shared" ref="Y120:Y122" si="249">D120/D108*100-100</f>
        <v>3.3903314963593232</v>
      </c>
      <c r="Z120" s="31">
        <f t="shared" ref="Z120:Z122" si="250">E120/E108*100-100</f>
        <v>11.811897265806863</v>
      </c>
      <c r="AA120" s="31">
        <f t="shared" ref="AA120:AA122" si="251">F120/F108*100-100</f>
        <v>0.66617403779794415</v>
      </c>
      <c r="AB120" s="31">
        <f t="shared" ref="AB120:AB122" si="252">G120/G108*100-100</f>
        <v>4.0235021886548168</v>
      </c>
      <c r="AC120" s="31">
        <f t="shared" ref="AC120:AC122" si="253">H120/H108*100-100</f>
        <v>7.864157061223807</v>
      </c>
      <c r="AD120" s="31">
        <f t="shared" ref="AD120:AD122" si="254">I120/I108*100-100</f>
        <v>23.084021903478941</v>
      </c>
      <c r="AE120" s="31">
        <f t="shared" ref="AE120:AE122" si="255">J120/J108*100-100</f>
        <v>1.5510838681438486</v>
      </c>
      <c r="AF120" s="31">
        <f t="shared" ref="AF120:AF122" si="256">K120/K108*100-100</f>
        <v>12.445005099921971</v>
      </c>
      <c r="AG120" s="31">
        <f t="shared" ref="AG120:AG122" si="257">L120/L108*100-100</f>
        <v>5.3555045371165306</v>
      </c>
      <c r="AH120" s="31">
        <f t="shared" ref="AH120:AH122" si="258">M120/M108*100-100</f>
        <v>5.1185088638867171</v>
      </c>
      <c r="AI120" s="31">
        <f t="shared" ref="AI120:AI122" si="259">N120/N108*100-100</f>
        <v>10.164383744228232</v>
      </c>
      <c r="AJ120" s="31">
        <f t="shared" ref="AJ120:AJ122" si="260">O120/O108*100-100</f>
        <v>3.1867253062732033</v>
      </c>
      <c r="AK120" s="31">
        <f t="shared" ref="AK120:AK122" si="261">P120/P108*100-100</f>
        <v>2.9323365823717324</v>
      </c>
      <c r="AL120" s="31">
        <f t="shared" ref="AL120:AL122" si="262">Q120/Q108*100-100</f>
        <v>0.32573827006561373</v>
      </c>
      <c r="AM120" s="31">
        <f t="shared" ref="AM120:AM122" si="263">R120/R108*100-100</f>
        <v>7.6935639795477755</v>
      </c>
      <c r="AN120" s="31">
        <f t="shared" ref="AN120:AN122" si="264">S120/S108*100-100</f>
        <v>-1.4998077998300232</v>
      </c>
      <c r="AO120" s="31">
        <f t="shared" ref="AO120:AO122" si="265">T120/T108*100-100</f>
        <v>4.5912651568148561</v>
      </c>
      <c r="AP120" s="23"/>
      <c r="AQ120" s="23"/>
      <c r="AR120" s="57"/>
      <c r="AS120" s="58"/>
      <c r="AT120" s="58"/>
      <c r="AU120" s="58"/>
      <c r="AV120" s="58"/>
      <c r="AW120" s="58"/>
      <c r="AX120" s="58"/>
      <c r="AY120" s="58"/>
      <c r="AZ120" s="58"/>
      <c r="BA120" s="58"/>
      <c r="BB120" s="58"/>
      <c r="BC120" s="58"/>
      <c r="BD120" s="58"/>
      <c r="BE120" s="58"/>
      <c r="BF120" s="58"/>
      <c r="BG120" s="58"/>
      <c r="BH120" s="58"/>
      <c r="BI120" s="58"/>
      <c r="BJ120" s="58"/>
      <c r="BK120" s="58"/>
      <c r="BM120" s="57"/>
      <c r="BN120" s="58"/>
      <c r="BO120" s="58"/>
      <c r="BP120" s="58"/>
      <c r="BQ120" s="58"/>
      <c r="BR120" s="58"/>
      <c r="BS120" s="58"/>
      <c r="BT120" s="58"/>
      <c r="BU120" s="58"/>
      <c r="BV120" s="58"/>
      <c r="BW120" s="58"/>
      <c r="BX120" s="58"/>
      <c r="BY120" s="58"/>
      <c r="BZ120" s="58"/>
      <c r="CA120" s="58"/>
      <c r="CB120" s="58"/>
      <c r="CC120" s="58"/>
      <c r="CD120" s="58"/>
      <c r="CE120" s="58"/>
      <c r="CF120" s="58"/>
    </row>
    <row r="121" spans="1:84" s="59" customFormat="1" ht="15" x14ac:dyDescent="0.3">
      <c r="A121" s="43">
        <v>44682</v>
      </c>
      <c r="B121" s="31">
        <v>120.95457015679921</v>
      </c>
      <c r="C121" s="31">
        <v>69.540910099463446</v>
      </c>
      <c r="D121" s="31">
        <v>139.13201643506829</v>
      </c>
      <c r="E121" s="31">
        <v>119.51452209978855</v>
      </c>
      <c r="F121" s="31">
        <v>150.18685869490312</v>
      </c>
      <c r="G121" s="31">
        <v>135.74897781035298</v>
      </c>
      <c r="H121" s="31">
        <v>118.58169558254211</v>
      </c>
      <c r="I121" s="31">
        <v>154.84203335123334</v>
      </c>
      <c r="J121" s="31">
        <v>140.47637982357628</v>
      </c>
      <c r="K121" s="31">
        <v>176.04817427959154</v>
      </c>
      <c r="L121" s="31">
        <v>142.83182196587563</v>
      </c>
      <c r="M121" s="31">
        <v>132.0689717795284</v>
      </c>
      <c r="N121" s="31">
        <v>149.96311254788102</v>
      </c>
      <c r="O121" s="31">
        <v>130.6177724275388</v>
      </c>
      <c r="P121" s="31">
        <v>107.2044418972132</v>
      </c>
      <c r="Q121" s="31">
        <v>161.02149207626479</v>
      </c>
      <c r="R121" s="31">
        <v>118.44845129475348</v>
      </c>
      <c r="S121" s="31">
        <v>139.64441092677052</v>
      </c>
      <c r="T121" s="31">
        <v>135.68928095091732</v>
      </c>
      <c r="U121" s="23"/>
      <c r="V121" s="43">
        <v>44682</v>
      </c>
      <c r="W121" s="31">
        <f t="shared" si="247"/>
        <v>5.0204424807187849</v>
      </c>
      <c r="X121" s="31">
        <f t="shared" si="248"/>
        <v>-9.5245348501610749</v>
      </c>
      <c r="Y121" s="31">
        <f t="shared" si="249"/>
        <v>5.2235267192715042</v>
      </c>
      <c r="Z121" s="31">
        <f t="shared" si="250"/>
        <v>-3.6811843327348157</v>
      </c>
      <c r="AA121" s="31">
        <f t="shared" si="251"/>
        <v>3.2879873616604698</v>
      </c>
      <c r="AB121" s="31">
        <f t="shared" si="252"/>
        <v>4.5200714705386531</v>
      </c>
      <c r="AC121" s="31">
        <f t="shared" si="253"/>
        <v>10.441499739271705</v>
      </c>
      <c r="AD121" s="31">
        <f t="shared" si="254"/>
        <v>13.186468558603124</v>
      </c>
      <c r="AE121" s="31">
        <f t="shared" si="255"/>
        <v>5.1708650500749513</v>
      </c>
      <c r="AF121" s="31">
        <f t="shared" si="256"/>
        <v>6.8874900030499759</v>
      </c>
      <c r="AG121" s="31">
        <f t="shared" si="257"/>
        <v>5.7303331166682199</v>
      </c>
      <c r="AH121" s="31">
        <f t="shared" si="258"/>
        <v>4.9377266472945536</v>
      </c>
      <c r="AI121" s="31">
        <f t="shared" si="259"/>
        <v>8.6994965489686251</v>
      </c>
      <c r="AJ121" s="31">
        <f t="shared" si="260"/>
        <v>3.7538124222036231</v>
      </c>
      <c r="AK121" s="31">
        <f t="shared" si="261"/>
        <v>2.5541723467520825</v>
      </c>
      <c r="AL121" s="31">
        <f t="shared" si="262"/>
        <v>-0.45777294287557879</v>
      </c>
      <c r="AM121" s="31">
        <f t="shared" si="263"/>
        <v>6.179705129756627</v>
      </c>
      <c r="AN121" s="31">
        <f t="shared" si="264"/>
        <v>1.6232858390330023</v>
      </c>
      <c r="AO121" s="31">
        <f t="shared" si="265"/>
        <v>4.7215023555214515</v>
      </c>
      <c r="AP121" s="23"/>
      <c r="AQ121" s="23"/>
      <c r="AR121" s="57"/>
      <c r="AS121" s="58"/>
      <c r="AT121" s="58"/>
      <c r="AU121" s="58"/>
      <c r="AV121" s="58"/>
      <c r="AW121" s="58"/>
      <c r="AX121" s="58"/>
      <c r="AY121" s="58"/>
      <c r="AZ121" s="58"/>
      <c r="BA121" s="58"/>
      <c r="BB121" s="58"/>
      <c r="BC121" s="58"/>
      <c r="BD121" s="58"/>
      <c r="BE121" s="58"/>
      <c r="BF121" s="58"/>
      <c r="BG121" s="58"/>
      <c r="BH121" s="58"/>
      <c r="BI121" s="58"/>
      <c r="BJ121" s="58"/>
      <c r="BK121" s="58"/>
      <c r="BM121" s="57"/>
      <c r="BN121" s="58"/>
      <c r="BO121" s="58"/>
      <c r="BP121" s="58"/>
      <c r="BQ121" s="58"/>
      <c r="BR121" s="58"/>
      <c r="BS121" s="58"/>
      <c r="BT121" s="58"/>
      <c r="BU121" s="58"/>
      <c r="BV121" s="58"/>
      <c r="BW121" s="58"/>
      <c r="BX121" s="58"/>
      <c r="BY121" s="58"/>
      <c r="BZ121" s="58"/>
      <c r="CA121" s="58"/>
      <c r="CB121" s="58"/>
      <c r="CC121" s="58"/>
      <c r="CD121" s="58"/>
      <c r="CE121" s="58"/>
      <c r="CF121" s="58"/>
    </row>
    <row r="122" spans="1:84" s="59" customFormat="1" ht="15" x14ac:dyDescent="0.3">
      <c r="A122" s="43">
        <v>44713</v>
      </c>
      <c r="B122" s="31">
        <v>116.36948486063369</v>
      </c>
      <c r="C122" s="31">
        <v>68.951269273527174</v>
      </c>
      <c r="D122" s="31">
        <v>137.16327124004016</v>
      </c>
      <c r="E122" s="31">
        <v>130.37810326429909</v>
      </c>
      <c r="F122" s="31">
        <v>140.66977879295831</v>
      </c>
      <c r="G122" s="31">
        <v>135.16172366095009</v>
      </c>
      <c r="H122" s="31">
        <v>118.67558492758987</v>
      </c>
      <c r="I122" s="31">
        <v>125.99059123957726</v>
      </c>
      <c r="J122" s="31">
        <v>140.59848438194496</v>
      </c>
      <c r="K122" s="31">
        <v>172.49957205520514</v>
      </c>
      <c r="L122" s="31">
        <v>142.40087828338201</v>
      </c>
      <c r="M122" s="31">
        <v>127.95368160695025</v>
      </c>
      <c r="N122" s="31">
        <v>131.22559889530987</v>
      </c>
      <c r="O122" s="31">
        <v>130.68674018853798</v>
      </c>
      <c r="P122" s="31">
        <v>106.91159425034508</v>
      </c>
      <c r="Q122" s="31">
        <v>169.19266668304851</v>
      </c>
      <c r="R122" s="31">
        <v>113.41544778609176</v>
      </c>
      <c r="S122" s="31">
        <v>129.15622555296625</v>
      </c>
      <c r="T122" s="31">
        <v>132.35021728567477</v>
      </c>
      <c r="U122" s="23"/>
      <c r="V122" s="43">
        <v>44713</v>
      </c>
      <c r="W122" s="31">
        <f t="shared" si="247"/>
        <v>3.3855161223260524</v>
      </c>
      <c r="X122" s="31">
        <f t="shared" si="248"/>
        <v>-5.6342631578518763</v>
      </c>
      <c r="Y122" s="31">
        <f t="shared" si="249"/>
        <v>4.6828374083010829</v>
      </c>
      <c r="Z122" s="31">
        <f t="shared" si="250"/>
        <v>8.6368086866409612</v>
      </c>
      <c r="AA122" s="31">
        <f t="shared" si="251"/>
        <v>3.1870995901900159</v>
      </c>
      <c r="AB122" s="31">
        <f t="shared" si="252"/>
        <v>4.8755088104392712</v>
      </c>
      <c r="AC122" s="31">
        <f t="shared" si="253"/>
        <v>7.0516464006540787</v>
      </c>
      <c r="AD122" s="31">
        <f t="shared" si="254"/>
        <v>11.303404556371774</v>
      </c>
      <c r="AE122" s="31">
        <f t="shared" si="255"/>
        <v>2.3579876460302529</v>
      </c>
      <c r="AF122" s="31">
        <f t="shared" si="256"/>
        <v>8.1438383437665323</v>
      </c>
      <c r="AG122" s="31">
        <f t="shared" si="257"/>
        <v>5.1088403706441454</v>
      </c>
      <c r="AH122" s="31">
        <f t="shared" si="258"/>
        <v>4.5632069339641248</v>
      </c>
      <c r="AI122" s="31">
        <f t="shared" si="259"/>
        <v>5.1565548984146403</v>
      </c>
      <c r="AJ122" s="31">
        <f t="shared" si="260"/>
        <v>3.6890812527830832</v>
      </c>
      <c r="AK122" s="31">
        <f t="shared" si="261"/>
        <v>2.5687251937495148</v>
      </c>
      <c r="AL122" s="31">
        <f t="shared" si="262"/>
        <v>1.6931340945569389</v>
      </c>
      <c r="AM122" s="31">
        <f t="shared" si="263"/>
        <v>6.1684859880940763</v>
      </c>
      <c r="AN122" s="31">
        <f t="shared" si="264"/>
        <v>-6.0498961862091392</v>
      </c>
      <c r="AO122" s="31">
        <f t="shared" si="265"/>
        <v>4.049698377544658</v>
      </c>
      <c r="AP122" s="23"/>
      <c r="AQ122" s="23"/>
      <c r="AR122" s="57"/>
      <c r="AS122" s="58"/>
      <c r="AT122" s="58"/>
      <c r="AU122" s="58"/>
      <c r="AV122" s="58"/>
      <c r="AW122" s="58"/>
      <c r="AX122" s="58"/>
      <c r="AY122" s="58"/>
      <c r="AZ122" s="58"/>
      <c r="BA122" s="58"/>
      <c r="BB122" s="58"/>
      <c r="BC122" s="58"/>
      <c r="BD122" s="58"/>
      <c r="BE122" s="58"/>
      <c r="BF122" s="58"/>
      <c r="BG122" s="58"/>
      <c r="BH122" s="58"/>
      <c r="BI122" s="58"/>
      <c r="BJ122" s="58"/>
      <c r="BK122" s="58"/>
      <c r="BM122" s="57"/>
      <c r="BN122" s="58"/>
      <c r="BO122" s="58"/>
      <c r="BP122" s="58"/>
      <c r="BQ122" s="58"/>
      <c r="BR122" s="58"/>
      <c r="BS122" s="58"/>
      <c r="BT122" s="58"/>
      <c r="BU122" s="58"/>
      <c r="BV122" s="58"/>
      <c r="BW122" s="58"/>
      <c r="BX122" s="58"/>
      <c r="BY122" s="58"/>
      <c r="BZ122" s="58"/>
      <c r="CA122" s="58"/>
      <c r="CB122" s="58"/>
      <c r="CC122" s="58"/>
      <c r="CD122" s="58"/>
      <c r="CE122" s="58"/>
      <c r="CF122" s="58"/>
    </row>
    <row r="123" spans="1:84" s="59" customFormat="1" ht="15" x14ac:dyDescent="0.3">
      <c r="A123" s="43">
        <v>44743</v>
      </c>
      <c r="B123" s="31">
        <v>115.71801422144864</v>
      </c>
      <c r="C123" s="31">
        <v>74.704200846522255</v>
      </c>
      <c r="D123" s="31">
        <v>137.16035794574566</v>
      </c>
      <c r="E123" s="31">
        <v>133.71414648882183</v>
      </c>
      <c r="F123" s="31">
        <v>152.17804390736774</v>
      </c>
      <c r="G123" s="31">
        <v>136.05903459078607</v>
      </c>
      <c r="H123" s="31">
        <v>124.05694307112344</v>
      </c>
      <c r="I123" s="31">
        <v>141.50315812384625</v>
      </c>
      <c r="J123" s="31">
        <v>139.4826747515593</v>
      </c>
      <c r="K123" s="31">
        <v>180.54020148589487</v>
      </c>
      <c r="L123" s="31">
        <v>143.61648262425746</v>
      </c>
      <c r="M123" s="31">
        <v>134.31865585473176</v>
      </c>
      <c r="N123" s="31">
        <v>139.07590871850098</v>
      </c>
      <c r="O123" s="31">
        <v>130.8240274587464</v>
      </c>
      <c r="P123" s="31">
        <v>118.03341539032999</v>
      </c>
      <c r="Q123" s="31">
        <v>162.56106506101173</v>
      </c>
      <c r="R123" s="31">
        <v>117.8059240674116</v>
      </c>
      <c r="S123" s="31">
        <v>133.39903530728691</v>
      </c>
      <c r="T123" s="31">
        <v>135.36154009217887</v>
      </c>
      <c r="U123" s="23"/>
      <c r="V123" s="43">
        <v>44743</v>
      </c>
      <c r="W123" s="31">
        <f t="shared" ref="W123:W125" si="266">B123/B111*100-100</f>
        <v>2.3168717750505579</v>
      </c>
      <c r="X123" s="31">
        <f t="shared" ref="X123:X125" si="267">C123/C111*100-100</f>
        <v>-7.4908478132156233</v>
      </c>
      <c r="Y123" s="31">
        <f t="shared" ref="Y123:Y125" si="268">D123/D111*100-100</f>
        <v>3.4797428880114012</v>
      </c>
      <c r="Z123" s="31">
        <f t="shared" ref="Z123:Z125" si="269">E123/E111*100-100</f>
        <v>3.9335771128592256</v>
      </c>
      <c r="AA123" s="31">
        <f t="shared" ref="AA123:AA125" si="270">F123/F111*100-100</f>
        <v>3.9503939249380977</v>
      </c>
      <c r="AB123" s="31">
        <f t="shared" ref="AB123:AB125" si="271">G123/G111*100-100</f>
        <v>4.2083783402130308</v>
      </c>
      <c r="AC123" s="31">
        <f t="shared" ref="AC123:AC125" si="272">H123/H111*100-100</f>
        <v>5.3838438036119243</v>
      </c>
      <c r="AD123" s="31">
        <f t="shared" ref="AD123:AD125" si="273">I123/I111*100-100</f>
        <v>14.5908191328556</v>
      </c>
      <c r="AE123" s="31">
        <f t="shared" ref="AE123:AE125" si="274">J123/J111*100-100</f>
        <v>2.3857391834022792</v>
      </c>
      <c r="AF123" s="31">
        <f t="shared" ref="AF123:AF125" si="275">K123/K111*100-100</f>
        <v>8.0330173953639701</v>
      </c>
      <c r="AG123" s="31">
        <f t="shared" ref="AG123:AG125" si="276">L123/L111*100-100</f>
        <v>5.0973753234862045</v>
      </c>
      <c r="AH123" s="31">
        <f t="shared" ref="AH123:AH125" si="277">M123/M111*100-100</f>
        <v>2.46083620522964</v>
      </c>
      <c r="AI123" s="31">
        <f t="shared" ref="AI123:AI125" si="278">N123/N111*100-100</f>
        <v>0.1292284101613177</v>
      </c>
      <c r="AJ123" s="31">
        <f t="shared" ref="AJ123:AJ125" si="279">O123/O111*100-100</f>
        <v>3.5168040499718529</v>
      </c>
      <c r="AK123" s="31">
        <f t="shared" ref="AK123:AK125" si="280">P123/P111*100-100</f>
        <v>2.8359935249343948</v>
      </c>
      <c r="AL123" s="31">
        <f t="shared" ref="AL123:AL125" si="281">Q123/Q111*100-100</f>
        <v>-7.5088397375828322</v>
      </c>
      <c r="AM123" s="31">
        <f t="shared" ref="AM123:AM125" si="282">R123/R111*100-100</f>
        <v>5.0670578109104127</v>
      </c>
      <c r="AN123" s="31">
        <f t="shared" ref="AN123:AN125" si="283">S123/S111*100-100</f>
        <v>-5.1005637160328234</v>
      </c>
      <c r="AO123" s="31">
        <f t="shared" ref="AO123:AO125" si="284">T123/T111*100-100</f>
        <v>3.1371467900532366</v>
      </c>
      <c r="AP123" s="23"/>
      <c r="AQ123" s="23"/>
      <c r="AR123" s="57"/>
      <c r="AS123" s="58"/>
      <c r="AT123" s="58"/>
      <c r="AU123" s="58"/>
      <c r="AV123" s="58"/>
      <c r="AW123" s="58"/>
      <c r="AX123" s="58"/>
      <c r="AY123" s="58"/>
      <c r="AZ123" s="58"/>
      <c r="BA123" s="58"/>
      <c r="BB123" s="58"/>
      <c r="BC123" s="58"/>
      <c r="BD123" s="58"/>
      <c r="BE123" s="58"/>
      <c r="BF123" s="58"/>
      <c r="BG123" s="58"/>
      <c r="BH123" s="58"/>
      <c r="BI123" s="58"/>
      <c r="BJ123" s="58"/>
      <c r="BK123" s="58"/>
      <c r="BM123" s="57"/>
      <c r="BN123" s="58"/>
      <c r="BO123" s="58"/>
      <c r="BP123" s="58"/>
      <c r="BQ123" s="58"/>
      <c r="BR123" s="58"/>
      <c r="BS123" s="58"/>
      <c r="BT123" s="58"/>
      <c r="BU123" s="58"/>
      <c r="BV123" s="58"/>
      <c r="BW123" s="58"/>
      <c r="BX123" s="58"/>
      <c r="BY123" s="58"/>
      <c r="BZ123" s="58"/>
      <c r="CA123" s="58"/>
      <c r="CB123" s="58"/>
      <c r="CC123" s="58"/>
      <c r="CD123" s="58"/>
      <c r="CE123" s="58"/>
      <c r="CF123" s="58"/>
    </row>
    <row r="124" spans="1:84" s="59" customFormat="1" ht="15" x14ac:dyDescent="0.3">
      <c r="A124" s="43">
        <v>44774</v>
      </c>
      <c r="B124" s="31">
        <v>119.25430784728864</v>
      </c>
      <c r="C124" s="31">
        <v>74.991777026308043</v>
      </c>
      <c r="D124" s="31">
        <v>128.8168588844776</v>
      </c>
      <c r="E124" s="31">
        <v>139.79864438496779</v>
      </c>
      <c r="F124" s="31">
        <v>159.74778758262252</v>
      </c>
      <c r="G124" s="31">
        <v>137.54416758302739</v>
      </c>
      <c r="H124" s="31">
        <v>127.71328539173705</v>
      </c>
      <c r="I124" s="31">
        <v>139.42130078200773</v>
      </c>
      <c r="J124" s="31">
        <v>137.08660563299389</v>
      </c>
      <c r="K124" s="31">
        <v>171.59186247508518</v>
      </c>
      <c r="L124" s="31">
        <v>144.42707692365175</v>
      </c>
      <c r="M124" s="31">
        <v>133.98387536863481</v>
      </c>
      <c r="N124" s="31">
        <v>145.99799512412025</v>
      </c>
      <c r="O124" s="31">
        <v>130.97829787825304</v>
      </c>
      <c r="P124" s="31">
        <v>118.81994139660375</v>
      </c>
      <c r="Q124" s="31">
        <v>167.7808623287587</v>
      </c>
      <c r="R124" s="31">
        <v>116.88126939284109</v>
      </c>
      <c r="S124" s="31">
        <v>139.81555057616862</v>
      </c>
      <c r="T124" s="31">
        <v>135.8497747707176</v>
      </c>
      <c r="U124" s="23"/>
      <c r="V124" s="43">
        <v>44774</v>
      </c>
      <c r="W124" s="31">
        <f t="shared" si="266"/>
        <v>2.1534037383615043</v>
      </c>
      <c r="X124" s="31">
        <f t="shared" si="267"/>
        <v>-4.8937810694955886</v>
      </c>
      <c r="Y124" s="31">
        <f t="shared" si="268"/>
        <v>3.1362936235037182</v>
      </c>
      <c r="Z124" s="31">
        <f t="shared" si="269"/>
        <v>6.8749041797562285</v>
      </c>
      <c r="AA124" s="31">
        <f t="shared" si="270"/>
        <v>10.459754408925036</v>
      </c>
      <c r="AB124" s="31">
        <f t="shared" si="271"/>
        <v>4.2123586587890998</v>
      </c>
      <c r="AC124" s="31">
        <f t="shared" si="272"/>
        <v>6.8940534680090906</v>
      </c>
      <c r="AD124" s="31">
        <f t="shared" si="273"/>
        <v>18.157922461289516</v>
      </c>
      <c r="AE124" s="31">
        <f t="shared" si="274"/>
        <v>1.2812235936807213</v>
      </c>
      <c r="AF124" s="31">
        <f t="shared" si="275"/>
        <v>4.9829230122387997</v>
      </c>
      <c r="AG124" s="31">
        <f t="shared" si="276"/>
        <v>5.4061868298681475</v>
      </c>
      <c r="AH124" s="31">
        <f t="shared" si="277"/>
        <v>4.1849234867774356</v>
      </c>
      <c r="AI124" s="31">
        <f t="shared" si="278"/>
        <v>20.491753017534634</v>
      </c>
      <c r="AJ124" s="31">
        <f t="shared" si="279"/>
        <v>2.9580500483564549</v>
      </c>
      <c r="AK124" s="31">
        <f t="shared" si="280"/>
        <v>3.0234215200013921</v>
      </c>
      <c r="AL124" s="31">
        <f t="shared" si="281"/>
        <v>-6.4534171330822829</v>
      </c>
      <c r="AM124" s="31">
        <f t="shared" si="282"/>
        <v>4.653281058104497</v>
      </c>
      <c r="AN124" s="31">
        <f t="shared" si="283"/>
        <v>-1.6998587386577952</v>
      </c>
      <c r="AO124" s="31">
        <f t="shared" si="284"/>
        <v>4.384843646740606</v>
      </c>
      <c r="AP124" s="23"/>
      <c r="AQ124" s="23"/>
      <c r="AR124" s="57"/>
      <c r="AS124" s="58"/>
      <c r="AT124" s="58"/>
      <c r="AU124" s="58"/>
      <c r="AV124" s="58"/>
      <c r="AW124" s="58"/>
      <c r="AX124" s="58"/>
      <c r="AY124" s="58"/>
      <c r="AZ124" s="58"/>
      <c r="BA124" s="58"/>
      <c r="BB124" s="58"/>
      <c r="BC124" s="58"/>
      <c r="BD124" s="58"/>
      <c r="BE124" s="58"/>
      <c r="BF124" s="58"/>
      <c r="BG124" s="58"/>
      <c r="BH124" s="58"/>
      <c r="BI124" s="58"/>
      <c r="BJ124" s="58"/>
      <c r="BK124" s="58"/>
      <c r="BM124" s="57"/>
      <c r="BN124" s="58"/>
      <c r="BO124" s="58"/>
      <c r="BP124" s="58"/>
      <c r="BQ124" s="58"/>
      <c r="BR124" s="58"/>
      <c r="BS124" s="58"/>
      <c r="BT124" s="58"/>
      <c r="BU124" s="58"/>
      <c r="BV124" s="58"/>
      <c r="BW124" s="58"/>
      <c r="BX124" s="58"/>
      <c r="BY124" s="58"/>
      <c r="BZ124" s="58"/>
      <c r="CA124" s="58"/>
      <c r="CB124" s="58"/>
      <c r="CC124" s="58"/>
      <c r="CD124" s="58"/>
      <c r="CE124" s="58"/>
      <c r="CF124" s="58"/>
    </row>
    <row r="125" spans="1:84" s="59" customFormat="1" ht="15" x14ac:dyDescent="0.3">
      <c r="A125" s="43">
        <v>44805</v>
      </c>
      <c r="B125" s="31">
        <v>114.37677890135249</v>
      </c>
      <c r="C125" s="31">
        <v>66.771767556291266</v>
      </c>
      <c r="D125" s="31">
        <v>124.87902647494074</v>
      </c>
      <c r="E125" s="31">
        <v>143.33023396597957</v>
      </c>
      <c r="F125" s="31">
        <v>154.22878943514431</v>
      </c>
      <c r="G125" s="31">
        <v>137.25593433999194</v>
      </c>
      <c r="H125" s="31">
        <v>129.41953535281417</v>
      </c>
      <c r="I125" s="31">
        <v>137.8550589670109</v>
      </c>
      <c r="J125" s="31">
        <v>134.16091798304558</v>
      </c>
      <c r="K125" s="31">
        <v>176.27232716801166</v>
      </c>
      <c r="L125" s="31">
        <v>144.20661925814662</v>
      </c>
      <c r="M125" s="31">
        <v>131.65847843956408</v>
      </c>
      <c r="N125" s="31">
        <v>136.118351794825</v>
      </c>
      <c r="O125" s="31">
        <v>131.03024721851372</v>
      </c>
      <c r="P125" s="31">
        <v>111.46626354927055</v>
      </c>
      <c r="Q125" s="31">
        <v>163.48370143775117</v>
      </c>
      <c r="R125" s="31">
        <v>122.37029139397563</v>
      </c>
      <c r="S125" s="31">
        <v>140.52602685253169</v>
      </c>
      <c r="T125" s="31">
        <v>133.89222108135348</v>
      </c>
      <c r="U125" s="23"/>
      <c r="V125" s="43">
        <v>44805</v>
      </c>
      <c r="W125" s="31">
        <f t="shared" si="266"/>
        <v>1.2568103445425436</v>
      </c>
      <c r="X125" s="31">
        <f t="shared" si="267"/>
        <v>-8.412419282048873</v>
      </c>
      <c r="Y125" s="31">
        <f t="shared" si="268"/>
        <v>2.0606362493379038</v>
      </c>
      <c r="Z125" s="31">
        <f t="shared" si="269"/>
        <v>7.2750526909409814</v>
      </c>
      <c r="AA125" s="31">
        <f t="shared" si="270"/>
        <v>11.449284184566338</v>
      </c>
      <c r="AB125" s="31">
        <f t="shared" si="271"/>
        <v>3.3220495950706379</v>
      </c>
      <c r="AC125" s="31">
        <f t="shared" si="272"/>
        <v>5.605438863685535</v>
      </c>
      <c r="AD125" s="31">
        <f t="shared" si="273"/>
        <v>18.172233070917599</v>
      </c>
      <c r="AE125" s="31">
        <f t="shared" si="274"/>
        <v>-0.97591279938399111</v>
      </c>
      <c r="AF125" s="31">
        <f t="shared" si="275"/>
        <v>11.216501792545003</v>
      </c>
      <c r="AG125" s="31">
        <f t="shared" si="276"/>
        <v>4.6420949155855311</v>
      </c>
      <c r="AH125" s="31">
        <f t="shared" si="277"/>
        <v>4.7248938068908757</v>
      </c>
      <c r="AI125" s="31">
        <f t="shared" si="278"/>
        <v>10.03886166694268</v>
      </c>
      <c r="AJ125" s="31">
        <f t="shared" si="279"/>
        <v>3.091642123200927</v>
      </c>
      <c r="AK125" s="31">
        <f t="shared" si="280"/>
        <v>2.8681182136943448</v>
      </c>
      <c r="AL125" s="31">
        <f t="shared" si="281"/>
        <v>-4.7700802184768207</v>
      </c>
      <c r="AM125" s="31">
        <f t="shared" si="282"/>
        <v>3.6994884726406951</v>
      </c>
      <c r="AN125" s="31">
        <f t="shared" si="283"/>
        <v>-1.6395521946050593</v>
      </c>
      <c r="AO125" s="31">
        <f t="shared" si="284"/>
        <v>3.8250372268677069</v>
      </c>
      <c r="AP125" s="23"/>
      <c r="AQ125" s="23"/>
      <c r="AR125" s="57"/>
      <c r="AS125" s="58"/>
      <c r="AT125" s="58"/>
      <c r="AU125" s="58"/>
      <c r="AV125" s="58"/>
      <c r="AW125" s="58"/>
      <c r="AX125" s="58"/>
      <c r="AY125" s="58"/>
      <c r="AZ125" s="58"/>
      <c r="BA125" s="58"/>
      <c r="BB125" s="58"/>
      <c r="BC125" s="58"/>
      <c r="BD125" s="58"/>
      <c r="BE125" s="58"/>
      <c r="BF125" s="58"/>
      <c r="BG125" s="58"/>
      <c r="BH125" s="58"/>
      <c r="BI125" s="58"/>
      <c r="BJ125" s="58"/>
      <c r="BK125" s="58"/>
      <c r="BM125" s="57"/>
      <c r="BN125" s="58"/>
      <c r="BO125" s="58"/>
      <c r="BP125" s="58"/>
      <c r="BQ125" s="58"/>
      <c r="BR125" s="58"/>
      <c r="BS125" s="58"/>
      <c r="BT125" s="58"/>
      <c r="BU125" s="58"/>
      <c r="BV125" s="58"/>
      <c r="BW125" s="58"/>
      <c r="BX125" s="58"/>
      <c r="BY125" s="58"/>
      <c r="BZ125" s="58"/>
      <c r="CA125" s="58"/>
      <c r="CB125" s="58"/>
      <c r="CC125" s="58"/>
      <c r="CD125" s="58"/>
      <c r="CE125" s="58"/>
      <c r="CF125" s="58"/>
    </row>
    <row r="126" spans="1:84" s="59" customFormat="1" ht="15" x14ac:dyDescent="0.3">
      <c r="A126" s="43">
        <v>44835</v>
      </c>
      <c r="B126" s="31">
        <v>108.87915072492271</v>
      </c>
      <c r="C126" s="31">
        <v>74.675412517949084</v>
      </c>
      <c r="D126" s="31">
        <v>127.35598676956417</v>
      </c>
      <c r="E126" s="31">
        <v>141.85217617839365</v>
      </c>
      <c r="F126" s="31">
        <v>156.85570642588758</v>
      </c>
      <c r="G126" s="31">
        <v>137.77958959646378</v>
      </c>
      <c r="H126" s="31">
        <v>129.52628093762181</v>
      </c>
      <c r="I126" s="31">
        <v>150.32009842558054</v>
      </c>
      <c r="J126" s="31">
        <v>138.5867089116955</v>
      </c>
      <c r="K126" s="31">
        <v>179.83542130838953</v>
      </c>
      <c r="L126" s="31">
        <v>145.73198027756337</v>
      </c>
      <c r="M126" s="31">
        <v>147.24476581870113</v>
      </c>
      <c r="N126" s="31">
        <v>150.27653980018786</v>
      </c>
      <c r="O126" s="31">
        <v>129.32182801076479</v>
      </c>
      <c r="P126" s="31">
        <v>108.06570322875795</v>
      </c>
      <c r="Q126" s="31">
        <v>160.65819574932874</v>
      </c>
      <c r="R126" s="31">
        <v>129.32877357904576</v>
      </c>
      <c r="S126" s="31">
        <v>147.48214601865408</v>
      </c>
      <c r="T126" s="31">
        <v>135.87052753885729</v>
      </c>
      <c r="U126" s="23"/>
      <c r="V126" s="43">
        <v>44835</v>
      </c>
      <c r="W126" s="31">
        <f t="shared" ref="W126:W128" si="285">B126/B114*100-100</f>
        <v>1.015737471279337</v>
      </c>
      <c r="X126" s="31">
        <f t="shared" ref="X126:X128" si="286">C126/C114*100-100</f>
        <v>-1.6443396515139597</v>
      </c>
      <c r="Y126" s="31">
        <f t="shared" ref="Y126:Y128" si="287">D126/D114*100-100</f>
        <v>1.5866637706432698</v>
      </c>
      <c r="Z126" s="31">
        <f t="shared" ref="Z126:Z128" si="288">E126/E114*100-100</f>
        <v>7.1584111982679843</v>
      </c>
      <c r="AA126" s="31">
        <f t="shared" ref="AA126:AA128" si="289">F126/F114*100-100</f>
        <v>12.20536778004093</v>
      </c>
      <c r="AB126" s="31">
        <f t="shared" ref="AB126:AB128" si="290">G126/G114*100-100</f>
        <v>1.990290993954801</v>
      </c>
      <c r="AC126" s="31">
        <f t="shared" ref="AC126:AC128" si="291">H126/H114*100-100</f>
        <v>5.3459989702527224</v>
      </c>
      <c r="AD126" s="31">
        <f t="shared" ref="AD126:AD128" si="292">I126/I114*100-100</f>
        <v>15.794502924647546</v>
      </c>
      <c r="AE126" s="31">
        <f t="shared" ref="AE126:AE128" si="293">J126/J114*100-100</f>
        <v>-3.8404147260694401</v>
      </c>
      <c r="AF126" s="31">
        <f t="shared" ref="AF126:AF128" si="294">K126/K114*100-100</f>
        <v>11.531253670162698</v>
      </c>
      <c r="AG126" s="31">
        <f t="shared" ref="AG126:AG128" si="295">L126/L114*100-100</f>
        <v>4.20894849812899</v>
      </c>
      <c r="AH126" s="31">
        <f t="shared" ref="AH126:AH128" si="296">M126/M114*100-100</f>
        <v>7.050844482545898</v>
      </c>
      <c r="AI126" s="31">
        <f t="shared" ref="AI126:AI128" si="297">N126/N114*100-100</f>
        <v>10.674197300808075</v>
      </c>
      <c r="AJ126" s="31">
        <f t="shared" ref="AJ126:AJ128" si="298">O126/O114*100-100</f>
        <v>2.6823370815754402</v>
      </c>
      <c r="AK126" s="31">
        <f t="shared" ref="AK126:AK128" si="299">P126/P114*100-100</f>
        <v>2.5678574507393535</v>
      </c>
      <c r="AL126" s="31">
        <f t="shared" ref="AL126:AL128" si="300">Q126/Q114*100-100</f>
        <v>-3.8275733732824904</v>
      </c>
      <c r="AM126" s="31">
        <f t="shared" ref="AM126:AM128" si="301">R126/R114*100-100</f>
        <v>2.1038665004348189</v>
      </c>
      <c r="AN126" s="31">
        <f t="shared" ref="AN126:AN128" si="302">S126/S114*100-100</f>
        <v>1.8510516650813287</v>
      </c>
      <c r="AO126" s="31">
        <f t="shared" ref="AO126:AO128" si="303">T126/T114*100-100</f>
        <v>3.6445750101321295</v>
      </c>
      <c r="AP126" s="23"/>
      <c r="AQ126" s="23"/>
      <c r="AR126" s="57"/>
      <c r="AS126" s="58"/>
      <c r="AT126" s="58"/>
      <c r="AU126" s="58"/>
      <c r="AV126" s="58"/>
      <c r="AW126" s="58"/>
      <c r="AX126" s="58"/>
      <c r="AY126" s="58"/>
      <c r="AZ126" s="58"/>
      <c r="BA126" s="58"/>
      <c r="BB126" s="58"/>
      <c r="BC126" s="58"/>
      <c r="BD126" s="58"/>
      <c r="BE126" s="58"/>
      <c r="BF126" s="58"/>
      <c r="BG126" s="58"/>
      <c r="BH126" s="58"/>
      <c r="BI126" s="58"/>
      <c r="BJ126" s="58"/>
      <c r="BK126" s="58"/>
      <c r="BM126" s="57"/>
      <c r="BN126" s="58"/>
      <c r="BO126" s="58"/>
      <c r="BP126" s="58"/>
      <c r="BQ126" s="58"/>
      <c r="BR126" s="58"/>
      <c r="BS126" s="58"/>
      <c r="BT126" s="58"/>
      <c r="BU126" s="58"/>
      <c r="BV126" s="58"/>
      <c r="BW126" s="58"/>
      <c r="BX126" s="58"/>
      <c r="BY126" s="58"/>
      <c r="BZ126" s="58"/>
      <c r="CA126" s="58"/>
      <c r="CB126" s="58"/>
      <c r="CC126" s="58"/>
      <c r="CD126" s="58"/>
      <c r="CE126" s="58"/>
      <c r="CF126" s="58"/>
    </row>
    <row r="127" spans="1:84" s="59" customFormat="1" ht="15" x14ac:dyDescent="0.3">
      <c r="A127" s="43">
        <v>44866</v>
      </c>
      <c r="B127" s="31">
        <v>118.75043103138154</v>
      </c>
      <c r="C127" s="31">
        <v>74.391734426348606</v>
      </c>
      <c r="D127" s="31">
        <v>135.06934888480635</v>
      </c>
      <c r="E127" s="31">
        <v>143.99889708777269</v>
      </c>
      <c r="F127" s="31">
        <v>173.20368735433425</v>
      </c>
      <c r="G127" s="31">
        <v>141.96059666390977</v>
      </c>
      <c r="H127" s="31">
        <v>138.11814937526776</v>
      </c>
      <c r="I127" s="31">
        <v>147.1939036972116</v>
      </c>
      <c r="J127" s="31">
        <v>137.01557634578995</v>
      </c>
      <c r="K127" s="31">
        <v>177.0003010457919</v>
      </c>
      <c r="L127" s="31">
        <v>146.65131068498781</v>
      </c>
      <c r="M127" s="31">
        <v>150.1648651361439</v>
      </c>
      <c r="N127" s="31">
        <v>156.29402579469036</v>
      </c>
      <c r="O127" s="31">
        <v>129.38104782745853</v>
      </c>
      <c r="P127" s="31">
        <v>116.56155475642392</v>
      </c>
      <c r="Q127" s="31">
        <v>163.47552347752608</v>
      </c>
      <c r="R127" s="31">
        <v>132.68693629951449</v>
      </c>
      <c r="S127" s="31">
        <v>152.31686642109972</v>
      </c>
      <c r="T127" s="31">
        <v>141.00459985563484</v>
      </c>
      <c r="U127" s="23"/>
      <c r="V127" s="43">
        <v>44866</v>
      </c>
      <c r="W127" s="31">
        <f t="shared" si="285"/>
        <v>-0.2023752957748286</v>
      </c>
      <c r="X127" s="31">
        <f t="shared" si="286"/>
        <v>-2.9596301856574314</v>
      </c>
      <c r="Y127" s="31">
        <f t="shared" si="287"/>
        <v>3.3820537681529288</v>
      </c>
      <c r="Z127" s="31">
        <f t="shared" si="288"/>
        <v>7.3336342832490686</v>
      </c>
      <c r="AA127" s="31">
        <f t="shared" si="289"/>
        <v>13.20399089329733</v>
      </c>
      <c r="AB127" s="31">
        <f t="shared" si="290"/>
        <v>1.7256411012318154</v>
      </c>
      <c r="AC127" s="31">
        <f t="shared" si="291"/>
        <v>4.1590307897562298</v>
      </c>
      <c r="AD127" s="31">
        <f t="shared" si="292"/>
        <v>11.750322941487696</v>
      </c>
      <c r="AE127" s="31">
        <f t="shared" si="293"/>
        <v>-2.24975804077026</v>
      </c>
      <c r="AF127" s="31">
        <f t="shared" si="294"/>
        <v>8.7552872899315304</v>
      </c>
      <c r="AG127" s="31">
        <f t="shared" si="295"/>
        <v>4.0280904183555464</v>
      </c>
      <c r="AH127" s="31">
        <f t="shared" si="296"/>
        <v>5.8305017453743631</v>
      </c>
      <c r="AI127" s="31">
        <f t="shared" si="297"/>
        <v>5.1466267851853615</v>
      </c>
      <c r="AJ127" s="31">
        <f t="shared" si="298"/>
        <v>2.2724441700535039</v>
      </c>
      <c r="AK127" s="31">
        <f t="shared" si="299"/>
        <v>2.2437003695967519</v>
      </c>
      <c r="AL127" s="31">
        <f t="shared" si="300"/>
        <v>0.41788448856851801</v>
      </c>
      <c r="AM127" s="31">
        <f t="shared" si="301"/>
        <v>4.5770107355767067</v>
      </c>
      <c r="AN127" s="31">
        <f t="shared" si="302"/>
        <v>0.69306098234139313</v>
      </c>
      <c r="AO127" s="31">
        <f t="shared" si="303"/>
        <v>3.5013871999598649</v>
      </c>
      <c r="AP127" s="23"/>
      <c r="AQ127" s="23"/>
      <c r="AR127" s="57"/>
      <c r="AS127" s="58"/>
      <c r="AT127" s="58"/>
      <c r="AU127" s="58"/>
      <c r="AV127" s="58"/>
      <c r="AW127" s="58"/>
      <c r="AX127" s="58"/>
      <c r="AY127" s="58"/>
      <c r="AZ127" s="58"/>
      <c r="BA127" s="58"/>
      <c r="BB127" s="58"/>
      <c r="BC127" s="58"/>
      <c r="BD127" s="58"/>
      <c r="BE127" s="58"/>
      <c r="BF127" s="58"/>
      <c r="BG127" s="58"/>
      <c r="BH127" s="58"/>
      <c r="BI127" s="58"/>
      <c r="BJ127" s="58"/>
      <c r="BK127" s="58"/>
      <c r="BM127" s="57"/>
      <c r="BN127" s="58"/>
      <c r="BO127" s="58"/>
      <c r="BP127" s="58"/>
      <c r="BQ127" s="58"/>
      <c r="BR127" s="58"/>
      <c r="BS127" s="58"/>
      <c r="BT127" s="58"/>
      <c r="BU127" s="58"/>
      <c r="BV127" s="58"/>
      <c r="BW127" s="58"/>
      <c r="BX127" s="58"/>
      <c r="BY127" s="58"/>
      <c r="BZ127" s="58"/>
      <c r="CA127" s="58"/>
      <c r="CB127" s="58"/>
      <c r="CC127" s="58"/>
      <c r="CD127" s="58"/>
      <c r="CE127" s="58"/>
      <c r="CF127" s="58"/>
    </row>
    <row r="128" spans="1:84" s="59" customFormat="1" ht="15" x14ac:dyDescent="0.3">
      <c r="A128" s="44">
        <v>44896</v>
      </c>
      <c r="B128" s="33">
        <v>125.2539316515757</v>
      </c>
      <c r="C128" s="33">
        <v>72.776246614382046</v>
      </c>
      <c r="D128" s="33">
        <v>141.94543218397033</v>
      </c>
      <c r="E128" s="33">
        <v>155.60048475113274</v>
      </c>
      <c r="F128" s="33">
        <v>167.35017024956792</v>
      </c>
      <c r="G128" s="33">
        <v>144.7658931024925</v>
      </c>
      <c r="H128" s="33">
        <v>147.48211498231902</v>
      </c>
      <c r="I128" s="33">
        <v>181.89777474589818</v>
      </c>
      <c r="J128" s="33">
        <v>154.21474163645732</v>
      </c>
      <c r="K128" s="33">
        <v>193.47812926600193</v>
      </c>
      <c r="L128" s="33">
        <v>148.13032287607234</v>
      </c>
      <c r="M128" s="33">
        <v>154.90945491016163</v>
      </c>
      <c r="N128" s="33">
        <v>159.86424250596576</v>
      </c>
      <c r="O128" s="33">
        <v>128.67323014092668</v>
      </c>
      <c r="P128" s="33">
        <v>113.8830836472363</v>
      </c>
      <c r="Q128" s="33">
        <v>163.80492842107992</v>
      </c>
      <c r="R128" s="33">
        <v>134.60729164103134</v>
      </c>
      <c r="S128" s="33">
        <v>157.79495030510742</v>
      </c>
      <c r="T128" s="33">
        <v>146.07636320208391</v>
      </c>
      <c r="U128" s="23"/>
      <c r="V128" s="44">
        <v>44896</v>
      </c>
      <c r="W128" s="33">
        <f t="shared" si="285"/>
        <v>-0.4958807245465664</v>
      </c>
      <c r="X128" s="33">
        <f t="shared" si="286"/>
        <v>2.3194239988298335</v>
      </c>
      <c r="Y128" s="33">
        <f t="shared" si="287"/>
        <v>1.436728105874451</v>
      </c>
      <c r="Z128" s="33">
        <f t="shared" si="288"/>
        <v>11.032065697533014</v>
      </c>
      <c r="AA128" s="33">
        <f t="shared" si="289"/>
        <v>15.62782008734716</v>
      </c>
      <c r="AB128" s="33">
        <f t="shared" si="290"/>
        <v>2.6108663316177285</v>
      </c>
      <c r="AC128" s="33">
        <f t="shared" si="291"/>
        <v>2.710408539329066</v>
      </c>
      <c r="AD128" s="33">
        <f t="shared" si="292"/>
        <v>9.3788263694845568</v>
      </c>
      <c r="AE128" s="33">
        <f t="shared" si="293"/>
        <v>1.5176215733692118</v>
      </c>
      <c r="AF128" s="33">
        <f t="shared" si="294"/>
        <v>11.101953670305662</v>
      </c>
      <c r="AG128" s="33">
        <f t="shared" si="295"/>
        <v>4.2522728751667387</v>
      </c>
      <c r="AH128" s="33">
        <f t="shared" si="296"/>
        <v>1.3809683332663951</v>
      </c>
      <c r="AI128" s="33">
        <f t="shared" si="297"/>
        <v>3.5179938371529005</v>
      </c>
      <c r="AJ128" s="33">
        <f t="shared" si="298"/>
        <v>1.0348334834545057</v>
      </c>
      <c r="AK128" s="33">
        <f t="shared" si="299"/>
        <v>2.0857822427274897</v>
      </c>
      <c r="AL128" s="33">
        <f t="shared" si="300"/>
        <v>-3.1054726806454056</v>
      </c>
      <c r="AM128" s="33">
        <f t="shared" si="301"/>
        <v>3.5908620529254449</v>
      </c>
      <c r="AN128" s="33">
        <f t="shared" si="302"/>
        <v>1.1568227337584744</v>
      </c>
      <c r="AO128" s="33">
        <f t="shared" si="303"/>
        <v>3.3723417690742821</v>
      </c>
      <c r="AP128" s="23"/>
      <c r="AQ128" s="23"/>
      <c r="AR128" s="57"/>
      <c r="AS128" s="58"/>
      <c r="AT128" s="58"/>
      <c r="AU128" s="58"/>
      <c r="AV128" s="58"/>
      <c r="AW128" s="58"/>
      <c r="AX128" s="58"/>
      <c r="AY128" s="58"/>
      <c r="AZ128" s="58"/>
      <c r="BA128" s="58"/>
      <c r="BB128" s="58"/>
      <c r="BC128" s="58"/>
      <c r="BD128" s="58"/>
      <c r="BE128" s="58"/>
      <c r="BF128" s="58"/>
      <c r="BG128" s="58"/>
      <c r="BH128" s="58"/>
      <c r="BI128" s="58"/>
      <c r="BJ128" s="58"/>
      <c r="BK128" s="58"/>
      <c r="BM128" s="57"/>
      <c r="BN128" s="58"/>
      <c r="BO128" s="58"/>
      <c r="BP128" s="58"/>
      <c r="BQ128" s="58"/>
      <c r="BR128" s="58"/>
      <c r="BS128" s="58"/>
      <c r="BT128" s="58"/>
      <c r="BU128" s="58"/>
      <c r="BV128" s="58"/>
      <c r="BW128" s="58"/>
      <c r="BX128" s="58"/>
      <c r="BY128" s="58"/>
      <c r="BZ128" s="58"/>
      <c r="CA128" s="58"/>
      <c r="CB128" s="58"/>
      <c r="CC128" s="58"/>
      <c r="CD128" s="58"/>
      <c r="CE128" s="58"/>
      <c r="CF128" s="58"/>
    </row>
    <row r="129" spans="1:84" s="59" customFormat="1" ht="15" hidden="1" x14ac:dyDescent="0.3">
      <c r="A129" s="45">
        <v>44927</v>
      </c>
      <c r="B129" s="35"/>
      <c r="C129" s="35"/>
      <c r="D129" s="35"/>
      <c r="E129" s="35"/>
      <c r="F129" s="35"/>
      <c r="G129" s="35"/>
      <c r="H129" s="35"/>
      <c r="I129" s="35"/>
      <c r="J129" s="35"/>
      <c r="K129" s="35"/>
      <c r="L129" s="35"/>
      <c r="M129" s="35"/>
      <c r="N129" s="35"/>
      <c r="O129" s="35"/>
      <c r="P129" s="35"/>
      <c r="Q129" s="35"/>
      <c r="R129" s="35"/>
      <c r="S129" s="35"/>
      <c r="T129" s="35"/>
      <c r="U129" s="23"/>
      <c r="V129" s="45">
        <v>44927</v>
      </c>
      <c r="W129" s="35"/>
      <c r="X129" s="35"/>
      <c r="Y129" s="35"/>
      <c r="Z129" s="35"/>
      <c r="AA129" s="35"/>
      <c r="AB129" s="35"/>
      <c r="AC129" s="35"/>
      <c r="AD129" s="35"/>
      <c r="AE129" s="35"/>
      <c r="AF129" s="35"/>
      <c r="AG129" s="35"/>
      <c r="AH129" s="35"/>
      <c r="AI129" s="35"/>
      <c r="AJ129" s="35"/>
      <c r="AK129" s="35"/>
      <c r="AL129" s="35"/>
      <c r="AM129" s="35"/>
      <c r="AN129" s="35"/>
      <c r="AO129" s="35"/>
      <c r="AP129" s="23"/>
      <c r="AQ129" s="23"/>
      <c r="AR129" s="57"/>
      <c r="AS129" s="58"/>
      <c r="AT129" s="58"/>
      <c r="AU129" s="58"/>
      <c r="AV129" s="58"/>
      <c r="AW129" s="58"/>
      <c r="AX129" s="58"/>
      <c r="AY129" s="58"/>
      <c r="AZ129" s="58"/>
      <c r="BA129" s="58"/>
      <c r="BB129" s="58"/>
      <c r="BC129" s="58"/>
      <c r="BD129" s="58"/>
      <c r="BE129" s="58"/>
      <c r="BF129" s="58"/>
      <c r="BG129" s="58"/>
      <c r="BH129" s="58"/>
      <c r="BI129" s="58"/>
      <c r="BJ129" s="58"/>
      <c r="BK129" s="58"/>
      <c r="BM129" s="57"/>
      <c r="BN129" s="58"/>
      <c r="BO129" s="58"/>
      <c r="BP129" s="58"/>
      <c r="BQ129" s="58"/>
      <c r="BR129" s="58"/>
      <c r="BS129" s="58"/>
      <c r="BT129" s="58"/>
      <c r="BU129" s="58"/>
      <c r="BV129" s="58"/>
      <c r="BW129" s="58"/>
      <c r="BX129" s="58"/>
      <c r="BY129" s="58"/>
      <c r="BZ129" s="58"/>
      <c r="CA129" s="58"/>
      <c r="CB129" s="58"/>
      <c r="CC129" s="58"/>
      <c r="CD129" s="58"/>
      <c r="CE129" s="58"/>
      <c r="CF129" s="58"/>
    </row>
    <row r="130" spans="1:84" s="59" customFormat="1" ht="15" hidden="1" x14ac:dyDescent="0.3">
      <c r="A130" s="40">
        <v>44958</v>
      </c>
      <c r="B130" s="27"/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  <c r="R130" s="27"/>
      <c r="S130" s="27"/>
      <c r="T130" s="27"/>
      <c r="U130" s="23"/>
      <c r="V130" s="40">
        <v>44958</v>
      </c>
      <c r="W130" s="27"/>
      <c r="X130" s="27"/>
      <c r="Y130" s="27"/>
      <c r="Z130" s="27"/>
      <c r="AA130" s="27"/>
      <c r="AB130" s="27"/>
      <c r="AC130" s="27"/>
      <c r="AD130" s="27"/>
      <c r="AE130" s="27"/>
      <c r="AF130" s="27"/>
      <c r="AG130" s="27"/>
      <c r="AH130" s="27"/>
      <c r="AI130" s="27"/>
      <c r="AJ130" s="27"/>
      <c r="AK130" s="27"/>
      <c r="AL130" s="27"/>
      <c r="AM130" s="27"/>
      <c r="AN130" s="27"/>
      <c r="AO130" s="27"/>
      <c r="AP130" s="23"/>
      <c r="AQ130" s="23"/>
      <c r="AR130" s="57"/>
      <c r="AS130" s="58"/>
      <c r="AT130" s="58"/>
      <c r="AU130" s="58"/>
      <c r="AV130" s="58"/>
      <c r="AW130" s="58"/>
      <c r="AX130" s="58"/>
      <c r="AY130" s="58"/>
      <c r="AZ130" s="58"/>
      <c r="BA130" s="58"/>
      <c r="BB130" s="58"/>
      <c r="BC130" s="58"/>
      <c r="BD130" s="58"/>
      <c r="BE130" s="58"/>
      <c r="BF130" s="58"/>
      <c r="BG130" s="58"/>
      <c r="BH130" s="58"/>
      <c r="BI130" s="58"/>
      <c r="BJ130" s="58"/>
      <c r="BK130" s="58"/>
      <c r="BM130" s="57"/>
      <c r="BN130" s="58"/>
      <c r="BO130" s="58"/>
      <c r="BP130" s="58"/>
      <c r="BQ130" s="58"/>
      <c r="BR130" s="58"/>
      <c r="BS130" s="58"/>
      <c r="BT130" s="58"/>
      <c r="BU130" s="58"/>
      <c r="BV130" s="58"/>
      <c r="BW130" s="58"/>
      <c r="BX130" s="58"/>
      <c r="BY130" s="58"/>
      <c r="BZ130" s="58"/>
      <c r="CA130" s="58"/>
      <c r="CB130" s="58"/>
      <c r="CC130" s="58"/>
      <c r="CD130" s="58"/>
      <c r="CE130" s="58"/>
      <c r="CF130" s="58"/>
    </row>
    <row r="131" spans="1:84" s="59" customFormat="1" ht="15" hidden="1" x14ac:dyDescent="0.3">
      <c r="A131" s="40">
        <v>44986</v>
      </c>
      <c r="B131" s="27"/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  <c r="R131" s="27"/>
      <c r="S131" s="27"/>
      <c r="T131" s="27"/>
      <c r="U131" s="23"/>
      <c r="V131" s="40">
        <v>44986</v>
      </c>
      <c r="W131" s="27"/>
      <c r="X131" s="27"/>
      <c r="Y131" s="27"/>
      <c r="Z131" s="27"/>
      <c r="AA131" s="27"/>
      <c r="AB131" s="27"/>
      <c r="AC131" s="27"/>
      <c r="AD131" s="27"/>
      <c r="AE131" s="27"/>
      <c r="AF131" s="27"/>
      <c r="AG131" s="27"/>
      <c r="AH131" s="27"/>
      <c r="AI131" s="27"/>
      <c r="AJ131" s="27"/>
      <c r="AK131" s="27"/>
      <c r="AL131" s="27"/>
      <c r="AM131" s="27"/>
      <c r="AN131" s="27"/>
      <c r="AO131" s="27"/>
      <c r="AP131" s="23"/>
      <c r="AQ131" s="23"/>
      <c r="AR131" s="57"/>
      <c r="AS131" s="58"/>
      <c r="AT131" s="58"/>
      <c r="AU131" s="58"/>
      <c r="AV131" s="58"/>
      <c r="AW131" s="58"/>
      <c r="AX131" s="58"/>
      <c r="AY131" s="58"/>
      <c r="AZ131" s="58"/>
      <c r="BA131" s="58"/>
      <c r="BB131" s="58"/>
      <c r="BC131" s="58"/>
      <c r="BD131" s="58"/>
      <c r="BE131" s="58"/>
      <c r="BF131" s="58"/>
      <c r="BG131" s="58"/>
      <c r="BH131" s="58"/>
      <c r="BI131" s="58"/>
      <c r="BJ131" s="58"/>
      <c r="BK131" s="58"/>
      <c r="BM131" s="57"/>
      <c r="BN131" s="58"/>
      <c r="BO131" s="58"/>
      <c r="BP131" s="58"/>
      <c r="BQ131" s="58"/>
      <c r="BR131" s="58"/>
      <c r="BS131" s="58"/>
      <c r="BT131" s="58"/>
      <c r="BU131" s="58"/>
      <c r="BV131" s="58"/>
      <c r="BW131" s="58"/>
      <c r="BX131" s="58"/>
      <c r="BY131" s="58"/>
      <c r="BZ131" s="58"/>
      <c r="CA131" s="58"/>
      <c r="CB131" s="58"/>
      <c r="CC131" s="58"/>
      <c r="CD131" s="58"/>
      <c r="CE131" s="58"/>
      <c r="CF131" s="58"/>
    </row>
    <row r="132" spans="1:84" s="59" customFormat="1" ht="15" hidden="1" x14ac:dyDescent="0.3">
      <c r="A132" s="40">
        <v>45017</v>
      </c>
      <c r="B132" s="27"/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  <c r="R132" s="27"/>
      <c r="S132" s="27"/>
      <c r="T132" s="27"/>
      <c r="U132" s="23"/>
      <c r="V132" s="40">
        <v>45017</v>
      </c>
      <c r="W132" s="27"/>
      <c r="X132" s="27"/>
      <c r="Y132" s="27"/>
      <c r="Z132" s="27"/>
      <c r="AA132" s="27"/>
      <c r="AB132" s="27"/>
      <c r="AC132" s="27"/>
      <c r="AD132" s="27"/>
      <c r="AE132" s="27"/>
      <c r="AF132" s="27"/>
      <c r="AG132" s="27"/>
      <c r="AH132" s="27"/>
      <c r="AI132" s="27"/>
      <c r="AJ132" s="27"/>
      <c r="AK132" s="27"/>
      <c r="AL132" s="27"/>
      <c r="AM132" s="27"/>
      <c r="AN132" s="27"/>
      <c r="AO132" s="27"/>
      <c r="AP132" s="23"/>
      <c r="AQ132" s="23"/>
      <c r="AR132" s="57"/>
      <c r="AS132" s="58"/>
      <c r="AT132" s="58"/>
      <c r="AU132" s="58"/>
      <c r="AV132" s="58"/>
      <c r="AW132" s="58"/>
      <c r="AX132" s="58"/>
      <c r="AY132" s="58"/>
      <c r="AZ132" s="58"/>
      <c r="BA132" s="58"/>
      <c r="BB132" s="58"/>
      <c r="BC132" s="58"/>
      <c r="BD132" s="58"/>
      <c r="BE132" s="58"/>
      <c r="BF132" s="58"/>
      <c r="BG132" s="58"/>
      <c r="BH132" s="58"/>
      <c r="BI132" s="58"/>
      <c r="BJ132" s="58"/>
      <c r="BK132" s="58"/>
      <c r="BM132" s="57"/>
      <c r="BN132" s="58"/>
      <c r="BO132" s="58"/>
      <c r="BP132" s="58"/>
      <c r="BQ132" s="58"/>
      <c r="BR132" s="58"/>
      <c r="BS132" s="58"/>
      <c r="BT132" s="58"/>
      <c r="BU132" s="58"/>
      <c r="BV132" s="58"/>
      <c r="BW132" s="58"/>
      <c r="BX132" s="58"/>
      <c r="BY132" s="58"/>
      <c r="BZ132" s="58"/>
      <c r="CA132" s="58"/>
      <c r="CB132" s="58"/>
      <c r="CC132" s="58"/>
      <c r="CD132" s="58"/>
      <c r="CE132" s="58"/>
      <c r="CF132" s="58"/>
    </row>
    <row r="133" spans="1:84" s="59" customFormat="1" ht="15" hidden="1" x14ac:dyDescent="0.3">
      <c r="A133" s="40">
        <v>45047</v>
      </c>
      <c r="B133" s="27"/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27"/>
      <c r="R133" s="27"/>
      <c r="S133" s="27"/>
      <c r="T133" s="27"/>
      <c r="U133" s="23"/>
      <c r="V133" s="40">
        <v>45047</v>
      </c>
      <c r="W133" s="27"/>
      <c r="X133" s="27"/>
      <c r="Y133" s="27"/>
      <c r="Z133" s="27"/>
      <c r="AA133" s="27"/>
      <c r="AB133" s="27"/>
      <c r="AC133" s="27"/>
      <c r="AD133" s="27"/>
      <c r="AE133" s="27"/>
      <c r="AF133" s="27"/>
      <c r="AG133" s="27"/>
      <c r="AH133" s="27"/>
      <c r="AI133" s="27"/>
      <c r="AJ133" s="27"/>
      <c r="AK133" s="27"/>
      <c r="AL133" s="27"/>
      <c r="AM133" s="27"/>
      <c r="AN133" s="27"/>
      <c r="AO133" s="27"/>
      <c r="AP133" s="23"/>
      <c r="AQ133" s="23"/>
      <c r="AR133" s="57"/>
      <c r="AS133" s="58"/>
      <c r="AT133" s="58"/>
      <c r="AU133" s="58"/>
      <c r="AV133" s="58"/>
      <c r="AW133" s="58"/>
      <c r="AX133" s="58"/>
      <c r="AY133" s="58"/>
      <c r="AZ133" s="58"/>
      <c r="BA133" s="58"/>
      <c r="BB133" s="58"/>
      <c r="BC133" s="58"/>
      <c r="BD133" s="58"/>
      <c r="BE133" s="58"/>
      <c r="BF133" s="58"/>
      <c r="BG133" s="58"/>
      <c r="BH133" s="58"/>
      <c r="BI133" s="58"/>
      <c r="BJ133" s="58"/>
      <c r="BK133" s="58"/>
      <c r="BM133" s="57"/>
      <c r="BN133" s="58"/>
      <c r="BO133" s="58"/>
      <c r="BP133" s="58"/>
      <c r="BQ133" s="58"/>
      <c r="BR133" s="58"/>
      <c r="BS133" s="58"/>
      <c r="BT133" s="58"/>
      <c r="BU133" s="58"/>
      <c r="BV133" s="58"/>
      <c r="BW133" s="58"/>
      <c r="BX133" s="58"/>
      <c r="BY133" s="58"/>
      <c r="BZ133" s="58"/>
      <c r="CA133" s="58"/>
      <c r="CB133" s="58"/>
      <c r="CC133" s="58"/>
      <c r="CD133" s="58"/>
      <c r="CE133" s="58"/>
      <c r="CF133" s="58"/>
    </row>
    <row r="134" spans="1:84" s="59" customFormat="1" ht="15" hidden="1" x14ac:dyDescent="0.3">
      <c r="A134" s="40">
        <v>45078</v>
      </c>
      <c r="B134" s="27"/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  <c r="R134" s="27"/>
      <c r="S134" s="27"/>
      <c r="T134" s="27"/>
      <c r="U134" s="23"/>
      <c r="V134" s="40">
        <v>45078</v>
      </c>
      <c r="W134" s="27"/>
      <c r="X134" s="27"/>
      <c r="Y134" s="27"/>
      <c r="Z134" s="27"/>
      <c r="AA134" s="27"/>
      <c r="AB134" s="27"/>
      <c r="AC134" s="27"/>
      <c r="AD134" s="27"/>
      <c r="AE134" s="27"/>
      <c r="AF134" s="27"/>
      <c r="AG134" s="27"/>
      <c r="AH134" s="27"/>
      <c r="AI134" s="27"/>
      <c r="AJ134" s="27"/>
      <c r="AK134" s="27"/>
      <c r="AL134" s="27"/>
      <c r="AM134" s="27"/>
      <c r="AN134" s="27"/>
      <c r="AO134" s="27"/>
      <c r="AP134" s="23"/>
      <c r="AQ134" s="23"/>
      <c r="AR134" s="57"/>
      <c r="AS134" s="58"/>
      <c r="AT134" s="58"/>
      <c r="AU134" s="58"/>
      <c r="AV134" s="58"/>
      <c r="AW134" s="58"/>
      <c r="AX134" s="58"/>
      <c r="AY134" s="58"/>
      <c r="AZ134" s="58"/>
      <c r="BA134" s="58"/>
      <c r="BB134" s="58"/>
      <c r="BC134" s="58"/>
      <c r="BD134" s="58"/>
      <c r="BE134" s="58"/>
      <c r="BF134" s="58"/>
      <c r="BG134" s="58"/>
      <c r="BH134" s="58"/>
      <c r="BI134" s="58"/>
      <c r="BJ134" s="58"/>
      <c r="BK134" s="58"/>
      <c r="BM134" s="57"/>
      <c r="BN134" s="58"/>
      <c r="BO134" s="58"/>
      <c r="BP134" s="58"/>
      <c r="BQ134" s="58"/>
      <c r="BR134" s="58"/>
      <c r="BS134" s="58"/>
      <c r="BT134" s="58"/>
      <c r="BU134" s="58"/>
      <c r="BV134" s="58"/>
      <c r="BW134" s="58"/>
      <c r="BX134" s="58"/>
      <c r="BY134" s="58"/>
      <c r="BZ134" s="58"/>
      <c r="CA134" s="58"/>
      <c r="CB134" s="58"/>
      <c r="CC134" s="58"/>
      <c r="CD134" s="58"/>
      <c r="CE134" s="58"/>
      <c r="CF134" s="58"/>
    </row>
    <row r="135" spans="1:84" s="59" customFormat="1" ht="15" hidden="1" x14ac:dyDescent="0.3">
      <c r="A135" s="40">
        <v>45108</v>
      </c>
      <c r="B135" s="27"/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27"/>
      <c r="R135" s="27"/>
      <c r="S135" s="27"/>
      <c r="T135" s="27"/>
      <c r="U135" s="23"/>
      <c r="V135" s="40">
        <v>45108</v>
      </c>
      <c r="W135" s="27"/>
      <c r="X135" s="27"/>
      <c r="Y135" s="27"/>
      <c r="Z135" s="27"/>
      <c r="AA135" s="27"/>
      <c r="AB135" s="27"/>
      <c r="AC135" s="27"/>
      <c r="AD135" s="27"/>
      <c r="AE135" s="27"/>
      <c r="AF135" s="27"/>
      <c r="AG135" s="27"/>
      <c r="AH135" s="27"/>
      <c r="AI135" s="27"/>
      <c r="AJ135" s="27"/>
      <c r="AK135" s="27"/>
      <c r="AL135" s="27"/>
      <c r="AM135" s="27"/>
      <c r="AN135" s="27"/>
      <c r="AO135" s="27"/>
      <c r="AP135" s="23"/>
      <c r="AQ135" s="23"/>
      <c r="AR135" s="57"/>
      <c r="AS135" s="58"/>
      <c r="AT135" s="58"/>
      <c r="AU135" s="58"/>
      <c r="AV135" s="58"/>
      <c r="AW135" s="58"/>
      <c r="AX135" s="58"/>
      <c r="AY135" s="58"/>
      <c r="AZ135" s="58"/>
      <c r="BA135" s="58"/>
      <c r="BB135" s="58"/>
      <c r="BC135" s="58"/>
      <c r="BD135" s="58"/>
      <c r="BE135" s="58"/>
      <c r="BF135" s="58"/>
      <c r="BG135" s="58"/>
      <c r="BH135" s="58"/>
      <c r="BI135" s="58"/>
      <c r="BJ135" s="58"/>
      <c r="BK135" s="58"/>
      <c r="BM135" s="57"/>
      <c r="BN135" s="58"/>
      <c r="BO135" s="58"/>
      <c r="BP135" s="58"/>
      <c r="BQ135" s="58"/>
      <c r="BR135" s="58"/>
      <c r="BS135" s="58"/>
      <c r="BT135" s="58"/>
      <c r="BU135" s="58"/>
      <c r="BV135" s="58"/>
      <c r="BW135" s="58"/>
      <c r="BX135" s="58"/>
      <c r="BY135" s="58"/>
      <c r="BZ135" s="58"/>
      <c r="CA135" s="58"/>
      <c r="CB135" s="58"/>
      <c r="CC135" s="58"/>
      <c r="CD135" s="58"/>
      <c r="CE135" s="58"/>
      <c r="CF135" s="58"/>
    </row>
    <row r="136" spans="1:84" s="59" customFormat="1" ht="15" hidden="1" x14ac:dyDescent="0.3">
      <c r="A136" s="40">
        <v>45139</v>
      </c>
      <c r="B136" s="27"/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27"/>
      <c r="U136" s="23"/>
      <c r="V136" s="40">
        <v>45139</v>
      </c>
      <c r="W136" s="27"/>
      <c r="X136" s="27"/>
      <c r="Y136" s="27"/>
      <c r="Z136" s="27"/>
      <c r="AA136" s="27"/>
      <c r="AB136" s="27"/>
      <c r="AC136" s="27"/>
      <c r="AD136" s="27"/>
      <c r="AE136" s="27"/>
      <c r="AF136" s="27"/>
      <c r="AG136" s="27"/>
      <c r="AH136" s="27"/>
      <c r="AI136" s="27"/>
      <c r="AJ136" s="27"/>
      <c r="AK136" s="27"/>
      <c r="AL136" s="27"/>
      <c r="AM136" s="27"/>
      <c r="AN136" s="27"/>
      <c r="AO136" s="27"/>
      <c r="AP136" s="23"/>
      <c r="AQ136" s="23"/>
      <c r="AR136" s="57"/>
      <c r="AS136" s="58"/>
      <c r="AT136" s="58"/>
      <c r="AU136" s="58"/>
      <c r="AV136" s="58"/>
      <c r="AW136" s="58"/>
      <c r="AX136" s="58"/>
      <c r="AY136" s="58"/>
      <c r="AZ136" s="58"/>
      <c r="BA136" s="58"/>
      <c r="BB136" s="58"/>
      <c r="BC136" s="58"/>
      <c r="BD136" s="58"/>
      <c r="BE136" s="58"/>
      <c r="BF136" s="58"/>
      <c r="BG136" s="58"/>
      <c r="BH136" s="58"/>
      <c r="BI136" s="58"/>
      <c r="BJ136" s="58"/>
      <c r="BK136" s="58"/>
      <c r="BM136" s="57"/>
      <c r="BN136" s="58"/>
      <c r="BO136" s="58"/>
      <c r="BP136" s="58"/>
      <c r="BQ136" s="58"/>
      <c r="BR136" s="58"/>
      <c r="BS136" s="58"/>
      <c r="BT136" s="58"/>
      <c r="BU136" s="58"/>
      <c r="BV136" s="58"/>
      <c r="BW136" s="58"/>
      <c r="BX136" s="58"/>
      <c r="BY136" s="58"/>
      <c r="BZ136" s="58"/>
      <c r="CA136" s="58"/>
      <c r="CB136" s="58"/>
      <c r="CC136" s="58"/>
      <c r="CD136" s="58"/>
      <c r="CE136" s="58"/>
      <c r="CF136" s="58"/>
    </row>
    <row r="137" spans="1:84" s="59" customFormat="1" ht="15" hidden="1" x14ac:dyDescent="0.3">
      <c r="A137" s="40">
        <v>45170</v>
      </c>
      <c r="B137" s="27"/>
      <c r="C137" s="27"/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27"/>
      <c r="R137" s="27"/>
      <c r="S137" s="27"/>
      <c r="T137" s="27"/>
      <c r="U137" s="23"/>
      <c r="V137" s="40">
        <v>45170</v>
      </c>
      <c r="W137" s="27"/>
      <c r="X137" s="27"/>
      <c r="Y137" s="27"/>
      <c r="Z137" s="27"/>
      <c r="AA137" s="27"/>
      <c r="AB137" s="27"/>
      <c r="AC137" s="27"/>
      <c r="AD137" s="27"/>
      <c r="AE137" s="27"/>
      <c r="AF137" s="27"/>
      <c r="AG137" s="27"/>
      <c r="AH137" s="27"/>
      <c r="AI137" s="27"/>
      <c r="AJ137" s="27"/>
      <c r="AK137" s="27"/>
      <c r="AL137" s="27"/>
      <c r="AM137" s="27"/>
      <c r="AN137" s="27"/>
      <c r="AO137" s="27"/>
      <c r="AP137" s="23"/>
      <c r="AQ137" s="23"/>
      <c r="AR137" s="57"/>
      <c r="AS137" s="58"/>
      <c r="AT137" s="58"/>
      <c r="AU137" s="58"/>
      <c r="AV137" s="58"/>
      <c r="AW137" s="58"/>
      <c r="AX137" s="58"/>
      <c r="AY137" s="58"/>
      <c r="AZ137" s="58"/>
      <c r="BA137" s="58"/>
      <c r="BB137" s="58"/>
      <c r="BC137" s="58"/>
      <c r="BD137" s="58"/>
      <c r="BE137" s="58"/>
      <c r="BF137" s="58"/>
      <c r="BG137" s="58"/>
      <c r="BH137" s="58"/>
      <c r="BI137" s="58"/>
      <c r="BJ137" s="58"/>
      <c r="BK137" s="58"/>
      <c r="BM137" s="57"/>
      <c r="BN137" s="58"/>
      <c r="BO137" s="58"/>
      <c r="BP137" s="58"/>
      <c r="BQ137" s="58"/>
      <c r="BR137" s="58"/>
      <c r="BS137" s="58"/>
      <c r="BT137" s="58"/>
      <c r="BU137" s="58"/>
      <c r="BV137" s="58"/>
      <c r="BW137" s="58"/>
      <c r="BX137" s="58"/>
      <c r="BY137" s="58"/>
      <c r="BZ137" s="58"/>
      <c r="CA137" s="58"/>
      <c r="CB137" s="58"/>
      <c r="CC137" s="58"/>
      <c r="CD137" s="58"/>
      <c r="CE137" s="58"/>
      <c r="CF137" s="58"/>
    </row>
    <row r="138" spans="1:84" s="59" customFormat="1" ht="15" hidden="1" x14ac:dyDescent="0.3">
      <c r="A138" s="40">
        <v>45200</v>
      </c>
      <c r="B138" s="27"/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  <c r="R138" s="27"/>
      <c r="S138" s="27"/>
      <c r="T138" s="27"/>
      <c r="U138" s="23"/>
      <c r="V138" s="40">
        <v>45200</v>
      </c>
      <c r="W138" s="27"/>
      <c r="X138" s="27"/>
      <c r="Y138" s="27"/>
      <c r="Z138" s="27"/>
      <c r="AA138" s="27"/>
      <c r="AB138" s="27"/>
      <c r="AC138" s="27"/>
      <c r="AD138" s="27"/>
      <c r="AE138" s="27"/>
      <c r="AF138" s="27"/>
      <c r="AG138" s="27"/>
      <c r="AH138" s="27"/>
      <c r="AI138" s="27"/>
      <c r="AJ138" s="27"/>
      <c r="AK138" s="27"/>
      <c r="AL138" s="27"/>
      <c r="AM138" s="27"/>
      <c r="AN138" s="27"/>
      <c r="AO138" s="27"/>
      <c r="AP138" s="23"/>
      <c r="AQ138" s="23"/>
      <c r="AR138" s="57"/>
      <c r="AS138" s="58"/>
      <c r="AT138" s="58"/>
      <c r="AU138" s="58"/>
      <c r="AV138" s="58"/>
      <c r="AW138" s="58"/>
      <c r="AX138" s="58"/>
      <c r="AY138" s="58"/>
      <c r="AZ138" s="58"/>
      <c r="BA138" s="58"/>
      <c r="BB138" s="58"/>
      <c r="BC138" s="58"/>
      <c r="BD138" s="58"/>
      <c r="BE138" s="58"/>
      <c r="BF138" s="58"/>
      <c r="BG138" s="58"/>
      <c r="BH138" s="58"/>
      <c r="BI138" s="58"/>
      <c r="BJ138" s="58"/>
      <c r="BK138" s="58"/>
      <c r="BM138" s="57"/>
      <c r="BN138" s="58"/>
      <c r="BO138" s="58"/>
      <c r="BP138" s="58"/>
      <c r="BQ138" s="58"/>
      <c r="BR138" s="58"/>
      <c r="BS138" s="58"/>
      <c r="BT138" s="58"/>
      <c r="BU138" s="58"/>
      <c r="BV138" s="58"/>
      <c r="BW138" s="58"/>
      <c r="BX138" s="58"/>
      <c r="BY138" s="58"/>
      <c r="BZ138" s="58"/>
      <c r="CA138" s="58"/>
      <c r="CB138" s="58"/>
      <c r="CC138" s="58"/>
      <c r="CD138" s="58"/>
      <c r="CE138" s="58"/>
      <c r="CF138" s="58"/>
    </row>
    <row r="139" spans="1:84" s="59" customFormat="1" ht="15" hidden="1" x14ac:dyDescent="0.3">
      <c r="A139" s="40">
        <v>45231</v>
      </c>
      <c r="B139" s="27"/>
      <c r="C139" s="27"/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  <c r="R139" s="27"/>
      <c r="S139" s="27"/>
      <c r="T139" s="27"/>
      <c r="U139" s="23"/>
      <c r="V139" s="40">
        <v>45231</v>
      </c>
      <c r="W139" s="27"/>
      <c r="X139" s="27"/>
      <c r="Y139" s="27"/>
      <c r="Z139" s="27"/>
      <c r="AA139" s="27"/>
      <c r="AB139" s="27"/>
      <c r="AC139" s="27"/>
      <c r="AD139" s="27"/>
      <c r="AE139" s="27"/>
      <c r="AF139" s="27"/>
      <c r="AG139" s="27"/>
      <c r="AH139" s="27"/>
      <c r="AI139" s="27"/>
      <c r="AJ139" s="27"/>
      <c r="AK139" s="27"/>
      <c r="AL139" s="27"/>
      <c r="AM139" s="27"/>
      <c r="AN139" s="27"/>
      <c r="AO139" s="27"/>
      <c r="AP139" s="23"/>
      <c r="AQ139" s="23"/>
      <c r="AR139" s="57"/>
      <c r="AS139" s="58"/>
      <c r="AT139" s="58"/>
      <c r="AU139" s="58"/>
      <c r="AV139" s="58"/>
      <c r="AW139" s="58"/>
      <c r="AX139" s="58"/>
      <c r="AY139" s="58"/>
      <c r="AZ139" s="58"/>
      <c r="BA139" s="58"/>
      <c r="BB139" s="58"/>
      <c r="BC139" s="58"/>
      <c r="BD139" s="58"/>
      <c r="BE139" s="58"/>
      <c r="BF139" s="58"/>
      <c r="BG139" s="58"/>
      <c r="BH139" s="58"/>
      <c r="BI139" s="58"/>
      <c r="BJ139" s="58"/>
      <c r="BK139" s="58"/>
      <c r="BM139" s="57"/>
      <c r="BN139" s="58"/>
      <c r="BO139" s="58"/>
      <c r="BP139" s="58"/>
      <c r="BQ139" s="58"/>
      <c r="BR139" s="58"/>
      <c r="BS139" s="58"/>
      <c r="BT139" s="58"/>
      <c r="BU139" s="58"/>
      <c r="BV139" s="58"/>
      <c r="BW139" s="58"/>
      <c r="BX139" s="58"/>
      <c r="BY139" s="58"/>
      <c r="BZ139" s="58"/>
      <c r="CA139" s="58"/>
      <c r="CB139" s="58"/>
      <c r="CC139" s="58"/>
      <c r="CD139" s="58"/>
      <c r="CE139" s="58"/>
      <c r="CF139" s="58"/>
    </row>
    <row r="140" spans="1:84" s="59" customFormat="1" ht="15" hidden="1" x14ac:dyDescent="0.3">
      <c r="A140" s="41">
        <v>45261</v>
      </c>
      <c r="B140" s="28"/>
      <c r="C140" s="28"/>
      <c r="D140" s="28"/>
      <c r="E140" s="28"/>
      <c r="F140" s="28"/>
      <c r="G140" s="28"/>
      <c r="H140" s="28"/>
      <c r="I140" s="28"/>
      <c r="J140" s="28"/>
      <c r="K140" s="28"/>
      <c r="L140" s="28"/>
      <c r="M140" s="28"/>
      <c r="N140" s="28"/>
      <c r="O140" s="28"/>
      <c r="P140" s="28"/>
      <c r="Q140" s="28"/>
      <c r="R140" s="28"/>
      <c r="S140" s="28"/>
      <c r="T140" s="28"/>
      <c r="U140" s="23"/>
      <c r="V140" s="41">
        <v>45261</v>
      </c>
      <c r="W140" s="28"/>
      <c r="X140" s="28"/>
      <c r="Y140" s="28"/>
      <c r="Z140" s="28"/>
      <c r="AA140" s="28"/>
      <c r="AB140" s="28"/>
      <c r="AC140" s="28"/>
      <c r="AD140" s="28"/>
      <c r="AE140" s="28"/>
      <c r="AF140" s="28"/>
      <c r="AG140" s="28"/>
      <c r="AH140" s="28"/>
      <c r="AI140" s="28"/>
      <c r="AJ140" s="28"/>
      <c r="AK140" s="28"/>
      <c r="AL140" s="28"/>
      <c r="AM140" s="28"/>
      <c r="AN140" s="28"/>
      <c r="AO140" s="28"/>
      <c r="AP140" s="23"/>
      <c r="AQ140" s="23"/>
      <c r="AR140" s="57"/>
      <c r="AS140" s="58"/>
      <c r="AT140" s="58"/>
      <c r="AU140" s="58"/>
      <c r="AV140" s="58"/>
      <c r="AW140" s="58"/>
      <c r="AX140" s="58"/>
      <c r="AY140" s="58"/>
      <c r="AZ140" s="58"/>
      <c r="BA140" s="58"/>
      <c r="BB140" s="58"/>
      <c r="BC140" s="58"/>
      <c r="BD140" s="58"/>
      <c r="BE140" s="58"/>
      <c r="BF140" s="58"/>
      <c r="BG140" s="58"/>
      <c r="BH140" s="58"/>
      <c r="BI140" s="58"/>
      <c r="BJ140" s="58"/>
      <c r="BK140" s="58"/>
      <c r="BM140" s="57"/>
      <c r="BN140" s="58"/>
      <c r="BO140" s="58"/>
      <c r="BP140" s="58"/>
      <c r="BQ140" s="58"/>
      <c r="BR140" s="58"/>
      <c r="BS140" s="58"/>
      <c r="BT140" s="58"/>
      <c r="BU140" s="58"/>
      <c r="BV140" s="58"/>
      <c r="BW140" s="58"/>
      <c r="BX140" s="58"/>
      <c r="BY140" s="58"/>
      <c r="BZ140" s="58"/>
      <c r="CA140" s="58"/>
      <c r="CB140" s="58"/>
      <c r="CC140" s="58"/>
      <c r="CD140" s="58"/>
      <c r="CE140" s="58"/>
      <c r="CF140" s="58"/>
    </row>
    <row r="141" spans="1:84" s="59" customFormat="1" ht="15" hidden="1" x14ac:dyDescent="0.3">
      <c r="A141" s="42">
        <v>45292</v>
      </c>
      <c r="B141" s="29"/>
      <c r="C141" s="29"/>
      <c r="D141" s="29"/>
      <c r="E141" s="29"/>
      <c r="F141" s="29"/>
      <c r="G141" s="29"/>
      <c r="H141" s="29"/>
      <c r="I141" s="29"/>
      <c r="J141" s="29"/>
      <c r="K141" s="29"/>
      <c r="L141" s="29"/>
      <c r="M141" s="29"/>
      <c r="N141" s="29"/>
      <c r="O141" s="29"/>
      <c r="P141" s="29"/>
      <c r="Q141" s="29"/>
      <c r="R141" s="29"/>
      <c r="S141" s="29"/>
      <c r="T141" s="29"/>
      <c r="U141" s="23"/>
      <c r="V141" s="42">
        <v>45292</v>
      </c>
      <c r="W141" s="29"/>
      <c r="X141" s="29"/>
      <c r="Y141" s="29"/>
      <c r="Z141" s="29"/>
      <c r="AA141" s="29"/>
      <c r="AB141" s="29"/>
      <c r="AC141" s="29"/>
      <c r="AD141" s="29"/>
      <c r="AE141" s="29"/>
      <c r="AF141" s="29"/>
      <c r="AG141" s="29"/>
      <c r="AH141" s="29"/>
      <c r="AI141" s="29"/>
      <c r="AJ141" s="29"/>
      <c r="AK141" s="29"/>
      <c r="AL141" s="29"/>
      <c r="AM141" s="29"/>
      <c r="AN141" s="29"/>
      <c r="AO141" s="29"/>
      <c r="AP141" s="23"/>
      <c r="AQ141" s="23"/>
      <c r="AR141" s="57"/>
      <c r="AS141" s="58"/>
      <c r="AT141" s="58"/>
      <c r="AU141" s="58"/>
      <c r="AV141" s="58"/>
      <c r="AW141" s="58"/>
      <c r="AX141" s="58"/>
      <c r="AY141" s="58"/>
      <c r="AZ141" s="58"/>
      <c r="BA141" s="58"/>
      <c r="BB141" s="58"/>
      <c r="BC141" s="58"/>
      <c r="BD141" s="58"/>
      <c r="BE141" s="58"/>
      <c r="BF141" s="58"/>
      <c r="BG141" s="58"/>
      <c r="BH141" s="58"/>
      <c r="BI141" s="58"/>
      <c r="BJ141" s="58"/>
      <c r="BK141" s="58"/>
      <c r="BM141" s="57"/>
      <c r="BN141" s="58"/>
      <c r="BO141" s="58"/>
      <c r="BP141" s="58"/>
      <c r="BQ141" s="58"/>
      <c r="BR141" s="58"/>
      <c r="BS141" s="58"/>
      <c r="BT141" s="58"/>
      <c r="BU141" s="58"/>
      <c r="BV141" s="58"/>
      <c r="BW141" s="58"/>
      <c r="BX141" s="58"/>
      <c r="BY141" s="58"/>
      <c r="BZ141" s="58"/>
      <c r="CA141" s="58"/>
      <c r="CB141" s="58"/>
      <c r="CC141" s="58"/>
      <c r="CD141" s="58"/>
      <c r="CE141" s="58"/>
      <c r="CF141" s="58"/>
    </row>
    <row r="142" spans="1:84" s="59" customFormat="1" ht="15" hidden="1" x14ac:dyDescent="0.3">
      <c r="A142" s="43">
        <v>45323</v>
      </c>
      <c r="B142" s="31"/>
      <c r="C142" s="31"/>
      <c r="D142" s="31"/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1"/>
      <c r="R142" s="31"/>
      <c r="S142" s="31"/>
      <c r="T142" s="31"/>
      <c r="U142" s="23"/>
      <c r="V142" s="43">
        <v>45323</v>
      </c>
      <c r="W142" s="31"/>
      <c r="X142" s="31"/>
      <c r="Y142" s="31"/>
      <c r="Z142" s="31"/>
      <c r="AA142" s="31"/>
      <c r="AB142" s="31"/>
      <c r="AC142" s="31"/>
      <c r="AD142" s="31"/>
      <c r="AE142" s="31"/>
      <c r="AF142" s="31"/>
      <c r="AG142" s="31"/>
      <c r="AH142" s="31"/>
      <c r="AI142" s="31"/>
      <c r="AJ142" s="31"/>
      <c r="AK142" s="31"/>
      <c r="AL142" s="31"/>
      <c r="AM142" s="31"/>
      <c r="AN142" s="31"/>
      <c r="AO142" s="31"/>
      <c r="AP142" s="23"/>
      <c r="AQ142" s="23"/>
      <c r="AR142" s="57"/>
      <c r="AS142" s="58"/>
      <c r="AT142" s="58"/>
      <c r="AU142" s="58"/>
      <c r="AV142" s="58"/>
      <c r="AW142" s="58"/>
      <c r="AX142" s="58"/>
      <c r="AY142" s="58"/>
      <c r="AZ142" s="58"/>
      <c r="BA142" s="58"/>
      <c r="BB142" s="58"/>
      <c r="BC142" s="58"/>
      <c r="BD142" s="58"/>
      <c r="BE142" s="58"/>
      <c r="BF142" s="58"/>
      <c r="BG142" s="58"/>
      <c r="BH142" s="58"/>
      <c r="BI142" s="58"/>
      <c r="BJ142" s="58"/>
      <c r="BK142" s="58"/>
      <c r="BM142" s="57"/>
      <c r="BN142" s="58"/>
      <c r="BO142" s="58"/>
      <c r="BP142" s="58"/>
      <c r="BQ142" s="58"/>
      <c r="BR142" s="58"/>
      <c r="BS142" s="58"/>
      <c r="BT142" s="58"/>
      <c r="BU142" s="58"/>
      <c r="BV142" s="58"/>
      <c r="BW142" s="58"/>
      <c r="BX142" s="58"/>
      <c r="BY142" s="58"/>
      <c r="BZ142" s="58"/>
      <c r="CA142" s="58"/>
      <c r="CB142" s="58"/>
      <c r="CC142" s="58"/>
      <c r="CD142" s="58"/>
      <c r="CE142" s="58"/>
      <c r="CF142" s="58"/>
    </row>
    <row r="143" spans="1:84" s="59" customFormat="1" ht="15" hidden="1" x14ac:dyDescent="0.3">
      <c r="A143" s="43">
        <v>45352</v>
      </c>
      <c r="B143" s="31"/>
      <c r="C143" s="31"/>
      <c r="D143" s="31"/>
      <c r="E143" s="31"/>
      <c r="F143" s="31"/>
      <c r="G143" s="31"/>
      <c r="H143" s="31"/>
      <c r="I143" s="31"/>
      <c r="J143" s="31"/>
      <c r="K143" s="31"/>
      <c r="L143" s="31"/>
      <c r="M143" s="31"/>
      <c r="N143" s="31"/>
      <c r="O143" s="31"/>
      <c r="P143" s="31"/>
      <c r="Q143" s="31"/>
      <c r="R143" s="31"/>
      <c r="S143" s="31"/>
      <c r="T143" s="31"/>
      <c r="U143" s="23"/>
      <c r="V143" s="43">
        <v>45352</v>
      </c>
      <c r="W143" s="31"/>
      <c r="X143" s="31"/>
      <c r="Y143" s="31"/>
      <c r="Z143" s="31"/>
      <c r="AA143" s="31"/>
      <c r="AB143" s="31"/>
      <c r="AC143" s="31"/>
      <c r="AD143" s="31"/>
      <c r="AE143" s="31"/>
      <c r="AF143" s="31"/>
      <c r="AG143" s="31"/>
      <c r="AH143" s="31"/>
      <c r="AI143" s="31"/>
      <c r="AJ143" s="31"/>
      <c r="AK143" s="31"/>
      <c r="AL143" s="31"/>
      <c r="AM143" s="31"/>
      <c r="AN143" s="31"/>
      <c r="AO143" s="31"/>
      <c r="AP143" s="23"/>
      <c r="AQ143" s="23"/>
      <c r="AR143" s="57"/>
      <c r="AS143" s="58"/>
      <c r="AT143" s="58"/>
      <c r="AU143" s="58"/>
      <c r="AV143" s="58"/>
      <c r="AW143" s="58"/>
      <c r="AX143" s="58"/>
      <c r="AY143" s="58"/>
      <c r="AZ143" s="58"/>
      <c r="BA143" s="58"/>
      <c r="BB143" s="58"/>
      <c r="BC143" s="58"/>
      <c r="BD143" s="58"/>
      <c r="BE143" s="58"/>
      <c r="BF143" s="58"/>
      <c r="BG143" s="58"/>
      <c r="BH143" s="58"/>
      <c r="BI143" s="58"/>
      <c r="BJ143" s="58"/>
      <c r="BK143" s="58"/>
      <c r="BM143" s="57"/>
      <c r="BN143" s="58"/>
      <c r="BO143" s="58"/>
      <c r="BP143" s="58"/>
      <c r="BQ143" s="58"/>
      <c r="BR143" s="58"/>
      <c r="BS143" s="58"/>
      <c r="BT143" s="58"/>
      <c r="BU143" s="58"/>
      <c r="BV143" s="58"/>
      <c r="BW143" s="58"/>
      <c r="BX143" s="58"/>
      <c r="BY143" s="58"/>
      <c r="BZ143" s="58"/>
      <c r="CA143" s="58"/>
      <c r="CB143" s="58"/>
      <c r="CC143" s="58"/>
      <c r="CD143" s="58"/>
      <c r="CE143" s="58"/>
      <c r="CF143" s="58"/>
    </row>
    <row r="144" spans="1:84" s="59" customFormat="1" ht="15" hidden="1" x14ac:dyDescent="0.3">
      <c r="A144" s="43">
        <v>45383</v>
      </c>
      <c r="B144" s="31"/>
      <c r="C144" s="31"/>
      <c r="D144" s="31"/>
      <c r="E144" s="31"/>
      <c r="F144" s="31"/>
      <c r="G144" s="31"/>
      <c r="H144" s="31"/>
      <c r="I144" s="31"/>
      <c r="J144" s="31"/>
      <c r="K144" s="31"/>
      <c r="L144" s="31"/>
      <c r="M144" s="31"/>
      <c r="N144" s="31"/>
      <c r="O144" s="31"/>
      <c r="P144" s="31"/>
      <c r="Q144" s="31"/>
      <c r="R144" s="31"/>
      <c r="S144" s="31"/>
      <c r="T144" s="31"/>
      <c r="U144" s="23"/>
      <c r="V144" s="43">
        <v>45383</v>
      </c>
      <c r="W144" s="31"/>
      <c r="X144" s="31"/>
      <c r="Y144" s="31"/>
      <c r="Z144" s="31"/>
      <c r="AA144" s="31"/>
      <c r="AB144" s="31"/>
      <c r="AC144" s="31"/>
      <c r="AD144" s="31"/>
      <c r="AE144" s="31"/>
      <c r="AF144" s="31"/>
      <c r="AG144" s="31"/>
      <c r="AH144" s="31"/>
      <c r="AI144" s="31"/>
      <c r="AJ144" s="31"/>
      <c r="AK144" s="31"/>
      <c r="AL144" s="31"/>
      <c r="AM144" s="31"/>
      <c r="AN144" s="31"/>
      <c r="AO144" s="31"/>
      <c r="AP144" s="23"/>
      <c r="AQ144" s="23"/>
      <c r="AR144" s="57"/>
      <c r="AS144" s="58"/>
      <c r="AT144" s="58"/>
      <c r="AU144" s="58"/>
      <c r="AV144" s="58"/>
      <c r="AW144" s="58"/>
      <c r="AX144" s="58"/>
      <c r="AY144" s="58"/>
      <c r="AZ144" s="58"/>
      <c r="BA144" s="58"/>
      <c r="BB144" s="58"/>
      <c r="BC144" s="58"/>
      <c r="BD144" s="58"/>
      <c r="BE144" s="58"/>
      <c r="BF144" s="58"/>
      <c r="BG144" s="58"/>
      <c r="BH144" s="58"/>
      <c r="BI144" s="58"/>
      <c r="BJ144" s="58"/>
      <c r="BK144" s="58"/>
      <c r="BM144" s="57"/>
      <c r="BN144" s="58"/>
      <c r="BO144" s="58"/>
      <c r="BP144" s="58"/>
      <c r="BQ144" s="58"/>
      <c r="BR144" s="58"/>
      <c r="BS144" s="58"/>
      <c r="BT144" s="58"/>
      <c r="BU144" s="58"/>
      <c r="BV144" s="58"/>
      <c r="BW144" s="58"/>
      <c r="BX144" s="58"/>
      <c r="BY144" s="58"/>
      <c r="BZ144" s="58"/>
      <c r="CA144" s="58"/>
      <c r="CB144" s="58"/>
      <c r="CC144" s="58"/>
      <c r="CD144" s="58"/>
      <c r="CE144" s="58"/>
      <c r="CF144" s="58"/>
    </row>
    <row r="145" spans="1:84" s="59" customFormat="1" ht="15" hidden="1" x14ac:dyDescent="0.3">
      <c r="A145" s="43">
        <v>45413</v>
      </c>
      <c r="B145" s="31"/>
      <c r="C145" s="31"/>
      <c r="D145" s="31"/>
      <c r="E145" s="31"/>
      <c r="F145" s="31"/>
      <c r="G145" s="31"/>
      <c r="H145" s="31"/>
      <c r="I145" s="31"/>
      <c r="J145" s="31"/>
      <c r="K145" s="31"/>
      <c r="L145" s="31"/>
      <c r="M145" s="31"/>
      <c r="N145" s="31"/>
      <c r="O145" s="31"/>
      <c r="P145" s="31"/>
      <c r="Q145" s="31"/>
      <c r="R145" s="31"/>
      <c r="S145" s="31"/>
      <c r="T145" s="31"/>
      <c r="U145" s="23"/>
      <c r="V145" s="43">
        <v>45413</v>
      </c>
      <c r="W145" s="31"/>
      <c r="X145" s="31"/>
      <c r="Y145" s="31"/>
      <c r="Z145" s="31"/>
      <c r="AA145" s="31"/>
      <c r="AB145" s="31"/>
      <c r="AC145" s="31"/>
      <c r="AD145" s="31"/>
      <c r="AE145" s="31"/>
      <c r="AF145" s="31"/>
      <c r="AG145" s="31"/>
      <c r="AH145" s="31"/>
      <c r="AI145" s="31"/>
      <c r="AJ145" s="31"/>
      <c r="AK145" s="31"/>
      <c r="AL145" s="31"/>
      <c r="AM145" s="31"/>
      <c r="AN145" s="31"/>
      <c r="AO145" s="31"/>
      <c r="AP145" s="23"/>
      <c r="AQ145" s="23"/>
      <c r="AR145" s="57"/>
      <c r="AS145" s="58"/>
      <c r="AT145" s="58"/>
      <c r="AU145" s="58"/>
      <c r="AV145" s="58"/>
      <c r="AW145" s="58"/>
      <c r="AX145" s="58"/>
      <c r="AY145" s="58"/>
      <c r="AZ145" s="58"/>
      <c r="BA145" s="58"/>
      <c r="BB145" s="58"/>
      <c r="BC145" s="58"/>
      <c r="BD145" s="58"/>
      <c r="BE145" s="58"/>
      <c r="BF145" s="58"/>
      <c r="BG145" s="58"/>
      <c r="BH145" s="58"/>
      <c r="BI145" s="58"/>
      <c r="BJ145" s="58"/>
      <c r="BK145" s="58"/>
      <c r="BM145" s="57"/>
      <c r="BN145" s="58"/>
      <c r="BO145" s="58"/>
      <c r="BP145" s="58"/>
      <c r="BQ145" s="58"/>
      <c r="BR145" s="58"/>
      <c r="BS145" s="58"/>
      <c r="BT145" s="58"/>
      <c r="BU145" s="58"/>
      <c r="BV145" s="58"/>
      <c r="BW145" s="58"/>
      <c r="BX145" s="58"/>
      <c r="BY145" s="58"/>
      <c r="BZ145" s="58"/>
      <c r="CA145" s="58"/>
      <c r="CB145" s="58"/>
      <c r="CC145" s="58"/>
      <c r="CD145" s="58"/>
      <c r="CE145" s="58"/>
      <c r="CF145" s="58"/>
    </row>
    <row r="146" spans="1:84" s="59" customFormat="1" ht="15" hidden="1" x14ac:dyDescent="0.3">
      <c r="A146" s="43">
        <v>45444</v>
      </c>
      <c r="B146" s="31"/>
      <c r="C146" s="31"/>
      <c r="D146" s="31"/>
      <c r="E146" s="31"/>
      <c r="F146" s="31"/>
      <c r="G146" s="31"/>
      <c r="H146" s="31"/>
      <c r="I146" s="31"/>
      <c r="J146" s="31"/>
      <c r="K146" s="31"/>
      <c r="L146" s="31"/>
      <c r="M146" s="31"/>
      <c r="N146" s="31"/>
      <c r="O146" s="31"/>
      <c r="P146" s="31"/>
      <c r="Q146" s="31"/>
      <c r="R146" s="31"/>
      <c r="S146" s="31"/>
      <c r="T146" s="31"/>
      <c r="U146" s="23"/>
      <c r="V146" s="43">
        <v>45444</v>
      </c>
      <c r="W146" s="31"/>
      <c r="X146" s="31"/>
      <c r="Y146" s="31"/>
      <c r="Z146" s="31"/>
      <c r="AA146" s="31"/>
      <c r="AB146" s="31"/>
      <c r="AC146" s="31"/>
      <c r="AD146" s="31"/>
      <c r="AE146" s="31"/>
      <c r="AF146" s="31"/>
      <c r="AG146" s="31"/>
      <c r="AH146" s="31"/>
      <c r="AI146" s="31"/>
      <c r="AJ146" s="31"/>
      <c r="AK146" s="31"/>
      <c r="AL146" s="31"/>
      <c r="AM146" s="31"/>
      <c r="AN146" s="31"/>
      <c r="AO146" s="31"/>
      <c r="AP146" s="23"/>
      <c r="AQ146" s="23"/>
      <c r="AR146" s="57"/>
      <c r="AS146" s="58"/>
      <c r="AT146" s="58"/>
      <c r="AU146" s="58"/>
      <c r="AV146" s="58"/>
      <c r="AW146" s="58"/>
      <c r="AX146" s="58"/>
      <c r="AY146" s="58"/>
      <c r="AZ146" s="58"/>
      <c r="BA146" s="58"/>
      <c r="BB146" s="58"/>
      <c r="BC146" s="58"/>
      <c r="BD146" s="58"/>
      <c r="BE146" s="58"/>
      <c r="BF146" s="58"/>
      <c r="BG146" s="58"/>
      <c r="BH146" s="58"/>
      <c r="BI146" s="58"/>
      <c r="BJ146" s="58"/>
      <c r="BK146" s="58"/>
      <c r="BM146" s="57"/>
      <c r="BN146" s="58"/>
      <c r="BO146" s="58"/>
      <c r="BP146" s="58"/>
      <c r="BQ146" s="58"/>
      <c r="BR146" s="58"/>
      <c r="BS146" s="58"/>
      <c r="BT146" s="58"/>
      <c r="BU146" s="58"/>
      <c r="BV146" s="58"/>
      <c r="BW146" s="58"/>
      <c r="BX146" s="58"/>
      <c r="BY146" s="58"/>
      <c r="BZ146" s="58"/>
      <c r="CA146" s="58"/>
      <c r="CB146" s="58"/>
      <c r="CC146" s="58"/>
      <c r="CD146" s="58"/>
      <c r="CE146" s="58"/>
      <c r="CF146" s="58"/>
    </row>
    <row r="147" spans="1:84" s="59" customFormat="1" ht="15" hidden="1" x14ac:dyDescent="0.3">
      <c r="A147" s="43">
        <v>45474</v>
      </c>
      <c r="B147" s="31"/>
      <c r="C147" s="31"/>
      <c r="D147" s="31"/>
      <c r="E147" s="31"/>
      <c r="F147" s="31"/>
      <c r="G147" s="31"/>
      <c r="H147" s="31"/>
      <c r="I147" s="31"/>
      <c r="J147" s="31"/>
      <c r="K147" s="31"/>
      <c r="L147" s="31"/>
      <c r="M147" s="31"/>
      <c r="N147" s="31"/>
      <c r="O147" s="31"/>
      <c r="P147" s="31"/>
      <c r="Q147" s="31"/>
      <c r="R147" s="31"/>
      <c r="S147" s="31"/>
      <c r="T147" s="31"/>
      <c r="U147" s="23"/>
      <c r="V147" s="43">
        <v>45474</v>
      </c>
      <c r="W147" s="31"/>
      <c r="X147" s="31"/>
      <c r="Y147" s="31"/>
      <c r="Z147" s="31"/>
      <c r="AA147" s="31"/>
      <c r="AB147" s="31"/>
      <c r="AC147" s="31"/>
      <c r="AD147" s="31"/>
      <c r="AE147" s="31"/>
      <c r="AF147" s="31"/>
      <c r="AG147" s="31"/>
      <c r="AH147" s="31"/>
      <c r="AI147" s="31"/>
      <c r="AJ147" s="31"/>
      <c r="AK147" s="31"/>
      <c r="AL147" s="31"/>
      <c r="AM147" s="31"/>
      <c r="AN147" s="31"/>
      <c r="AO147" s="31"/>
      <c r="AP147" s="23"/>
      <c r="AQ147" s="23"/>
      <c r="AR147" s="57"/>
      <c r="AS147" s="58"/>
      <c r="AT147" s="58"/>
      <c r="AU147" s="58"/>
      <c r="AV147" s="58"/>
      <c r="AW147" s="58"/>
      <c r="AX147" s="58"/>
      <c r="AY147" s="58"/>
      <c r="AZ147" s="58"/>
      <c r="BA147" s="58"/>
      <c r="BB147" s="58"/>
      <c r="BC147" s="58"/>
      <c r="BD147" s="58"/>
      <c r="BE147" s="58"/>
      <c r="BF147" s="58"/>
      <c r="BG147" s="58"/>
      <c r="BH147" s="58"/>
      <c r="BI147" s="58"/>
      <c r="BJ147" s="58"/>
      <c r="BK147" s="58"/>
      <c r="BM147" s="57"/>
      <c r="BN147" s="58"/>
      <c r="BO147" s="58"/>
      <c r="BP147" s="58"/>
      <c r="BQ147" s="58"/>
      <c r="BR147" s="58"/>
      <c r="BS147" s="58"/>
      <c r="BT147" s="58"/>
      <c r="BU147" s="58"/>
      <c r="BV147" s="58"/>
      <c r="BW147" s="58"/>
      <c r="BX147" s="58"/>
      <c r="BY147" s="58"/>
      <c r="BZ147" s="58"/>
      <c r="CA147" s="58"/>
      <c r="CB147" s="58"/>
      <c r="CC147" s="58"/>
      <c r="CD147" s="58"/>
      <c r="CE147" s="58"/>
      <c r="CF147" s="58"/>
    </row>
    <row r="148" spans="1:84" s="59" customFormat="1" ht="15" hidden="1" x14ac:dyDescent="0.3">
      <c r="A148" s="43">
        <v>45505</v>
      </c>
      <c r="B148" s="31"/>
      <c r="C148" s="31"/>
      <c r="D148" s="31"/>
      <c r="E148" s="31"/>
      <c r="F148" s="31"/>
      <c r="G148" s="31"/>
      <c r="H148" s="31"/>
      <c r="I148" s="31"/>
      <c r="J148" s="31"/>
      <c r="K148" s="31"/>
      <c r="L148" s="31"/>
      <c r="M148" s="31"/>
      <c r="N148" s="31"/>
      <c r="O148" s="31"/>
      <c r="P148" s="31"/>
      <c r="Q148" s="31"/>
      <c r="R148" s="31"/>
      <c r="S148" s="31"/>
      <c r="T148" s="31"/>
      <c r="U148" s="23"/>
      <c r="V148" s="43">
        <v>45505</v>
      </c>
      <c r="W148" s="31"/>
      <c r="X148" s="31"/>
      <c r="Y148" s="31"/>
      <c r="Z148" s="31"/>
      <c r="AA148" s="31"/>
      <c r="AB148" s="31"/>
      <c r="AC148" s="31"/>
      <c r="AD148" s="31"/>
      <c r="AE148" s="31"/>
      <c r="AF148" s="31"/>
      <c r="AG148" s="31"/>
      <c r="AH148" s="31"/>
      <c r="AI148" s="31"/>
      <c r="AJ148" s="31"/>
      <c r="AK148" s="31"/>
      <c r="AL148" s="31"/>
      <c r="AM148" s="31"/>
      <c r="AN148" s="31"/>
      <c r="AO148" s="31"/>
      <c r="AP148" s="23"/>
      <c r="AQ148" s="23"/>
      <c r="AR148" s="57"/>
      <c r="AS148" s="58"/>
      <c r="AT148" s="58"/>
      <c r="AU148" s="58"/>
      <c r="AV148" s="58"/>
      <c r="AW148" s="58"/>
      <c r="AX148" s="58"/>
      <c r="AY148" s="58"/>
      <c r="AZ148" s="58"/>
      <c r="BA148" s="58"/>
      <c r="BB148" s="58"/>
      <c r="BC148" s="58"/>
      <c r="BD148" s="58"/>
      <c r="BE148" s="58"/>
      <c r="BF148" s="58"/>
      <c r="BG148" s="58"/>
      <c r="BH148" s="58"/>
      <c r="BI148" s="58"/>
      <c r="BJ148" s="58"/>
      <c r="BK148" s="58"/>
      <c r="BM148" s="57"/>
      <c r="BN148" s="58"/>
      <c r="BO148" s="58"/>
      <c r="BP148" s="58"/>
      <c r="BQ148" s="58"/>
      <c r="BR148" s="58"/>
      <c r="BS148" s="58"/>
      <c r="BT148" s="58"/>
      <c r="BU148" s="58"/>
      <c r="BV148" s="58"/>
      <c r="BW148" s="58"/>
      <c r="BX148" s="58"/>
      <c r="BY148" s="58"/>
      <c r="BZ148" s="58"/>
      <c r="CA148" s="58"/>
      <c r="CB148" s="58"/>
      <c r="CC148" s="58"/>
      <c r="CD148" s="58"/>
      <c r="CE148" s="58"/>
      <c r="CF148" s="58"/>
    </row>
    <row r="149" spans="1:84" s="59" customFormat="1" ht="15" hidden="1" x14ac:dyDescent="0.3">
      <c r="A149" s="43">
        <v>45536</v>
      </c>
      <c r="B149" s="31"/>
      <c r="C149" s="31"/>
      <c r="D149" s="31"/>
      <c r="E149" s="31"/>
      <c r="F149" s="31"/>
      <c r="G149" s="31"/>
      <c r="H149" s="31"/>
      <c r="I149" s="31"/>
      <c r="J149" s="31"/>
      <c r="K149" s="31"/>
      <c r="L149" s="31"/>
      <c r="M149" s="31"/>
      <c r="N149" s="31"/>
      <c r="O149" s="31"/>
      <c r="P149" s="31"/>
      <c r="Q149" s="31"/>
      <c r="R149" s="31"/>
      <c r="S149" s="31"/>
      <c r="T149" s="31"/>
      <c r="U149" s="23"/>
      <c r="V149" s="43">
        <v>45536</v>
      </c>
      <c r="W149" s="31"/>
      <c r="X149" s="31"/>
      <c r="Y149" s="31"/>
      <c r="Z149" s="31"/>
      <c r="AA149" s="31"/>
      <c r="AB149" s="31"/>
      <c r="AC149" s="31"/>
      <c r="AD149" s="31"/>
      <c r="AE149" s="31"/>
      <c r="AF149" s="31"/>
      <c r="AG149" s="31"/>
      <c r="AH149" s="31"/>
      <c r="AI149" s="31"/>
      <c r="AJ149" s="31"/>
      <c r="AK149" s="31"/>
      <c r="AL149" s="31"/>
      <c r="AM149" s="31"/>
      <c r="AN149" s="31"/>
      <c r="AO149" s="31"/>
      <c r="AP149" s="23"/>
      <c r="AQ149" s="23"/>
      <c r="AR149" s="57"/>
      <c r="AS149" s="58"/>
      <c r="AT149" s="58"/>
      <c r="AU149" s="58"/>
      <c r="AV149" s="58"/>
      <c r="AW149" s="58"/>
      <c r="AX149" s="58"/>
      <c r="AY149" s="58"/>
      <c r="AZ149" s="58"/>
      <c r="BA149" s="58"/>
      <c r="BB149" s="58"/>
      <c r="BC149" s="58"/>
      <c r="BD149" s="58"/>
      <c r="BE149" s="58"/>
      <c r="BF149" s="58"/>
      <c r="BG149" s="58"/>
      <c r="BH149" s="58"/>
      <c r="BI149" s="58"/>
      <c r="BJ149" s="58"/>
      <c r="BK149" s="58"/>
      <c r="BM149" s="57"/>
      <c r="BN149" s="58"/>
      <c r="BO149" s="58"/>
      <c r="BP149" s="58"/>
      <c r="BQ149" s="58"/>
      <c r="BR149" s="58"/>
      <c r="BS149" s="58"/>
      <c r="BT149" s="58"/>
      <c r="BU149" s="58"/>
      <c r="BV149" s="58"/>
      <c r="BW149" s="58"/>
      <c r="BX149" s="58"/>
      <c r="BY149" s="58"/>
      <c r="BZ149" s="58"/>
      <c r="CA149" s="58"/>
      <c r="CB149" s="58"/>
      <c r="CC149" s="58"/>
      <c r="CD149" s="58"/>
      <c r="CE149" s="58"/>
      <c r="CF149" s="58"/>
    </row>
    <row r="150" spans="1:84" s="59" customFormat="1" ht="15" hidden="1" x14ac:dyDescent="0.3">
      <c r="A150" s="43">
        <v>45566</v>
      </c>
      <c r="B150" s="31"/>
      <c r="C150" s="31"/>
      <c r="D150" s="31"/>
      <c r="E150" s="31"/>
      <c r="F150" s="31"/>
      <c r="G150" s="31"/>
      <c r="H150" s="31"/>
      <c r="I150" s="31"/>
      <c r="J150" s="31"/>
      <c r="K150" s="31"/>
      <c r="L150" s="31"/>
      <c r="M150" s="31"/>
      <c r="N150" s="31"/>
      <c r="O150" s="31"/>
      <c r="P150" s="31"/>
      <c r="Q150" s="31"/>
      <c r="R150" s="31"/>
      <c r="S150" s="31"/>
      <c r="T150" s="31"/>
      <c r="U150" s="23"/>
      <c r="V150" s="43">
        <v>45566</v>
      </c>
      <c r="W150" s="31"/>
      <c r="X150" s="31"/>
      <c r="Y150" s="31"/>
      <c r="Z150" s="31"/>
      <c r="AA150" s="31"/>
      <c r="AB150" s="31"/>
      <c r="AC150" s="31"/>
      <c r="AD150" s="31"/>
      <c r="AE150" s="31"/>
      <c r="AF150" s="31"/>
      <c r="AG150" s="31"/>
      <c r="AH150" s="31"/>
      <c r="AI150" s="31"/>
      <c r="AJ150" s="31"/>
      <c r="AK150" s="31"/>
      <c r="AL150" s="31"/>
      <c r="AM150" s="31"/>
      <c r="AN150" s="31"/>
      <c r="AO150" s="31"/>
      <c r="AP150" s="23"/>
      <c r="AQ150" s="23"/>
      <c r="AR150" s="57"/>
      <c r="AS150" s="58"/>
      <c r="AT150" s="58"/>
      <c r="AU150" s="58"/>
      <c r="AV150" s="58"/>
      <c r="AW150" s="58"/>
      <c r="AX150" s="58"/>
      <c r="AY150" s="58"/>
      <c r="AZ150" s="58"/>
      <c r="BA150" s="58"/>
      <c r="BB150" s="58"/>
      <c r="BC150" s="58"/>
      <c r="BD150" s="58"/>
      <c r="BE150" s="58"/>
      <c r="BF150" s="58"/>
      <c r="BG150" s="58"/>
      <c r="BH150" s="58"/>
      <c r="BI150" s="58"/>
      <c r="BJ150" s="58"/>
      <c r="BK150" s="58"/>
      <c r="BM150" s="57"/>
      <c r="BN150" s="58"/>
      <c r="BO150" s="58"/>
      <c r="BP150" s="58"/>
      <c r="BQ150" s="58"/>
      <c r="BR150" s="58"/>
      <c r="BS150" s="58"/>
      <c r="BT150" s="58"/>
      <c r="BU150" s="58"/>
      <c r="BV150" s="58"/>
      <c r="BW150" s="58"/>
      <c r="BX150" s="58"/>
      <c r="BY150" s="58"/>
      <c r="BZ150" s="58"/>
      <c r="CA150" s="58"/>
      <c r="CB150" s="58"/>
      <c r="CC150" s="58"/>
      <c r="CD150" s="58"/>
      <c r="CE150" s="58"/>
      <c r="CF150" s="58"/>
    </row>
    <row r="151" spans="1:84" s="59" customFormat="1" ht="15" hidden="1" x14ac:dyDescent="0.3">
      <c r="A151" s="43">
        <v>45597</v>
      </c>
      <c r="B151" s="31"/>
      <c r="C151" s="31"/>
      <c r="D151" s="31"/>
      <c r="E151" s="31"/>
      <c r="F151" s="31"/>
      <c r="G151" s="31"/>
      <c r="H151" s="31"/>
      <c r="I151" s="31"/>
      <c r="J151" s="31"/>
      <c r="K151" s="31"/>
      <c r="L151" s="31"/>
      <c r="M151" s="31"/>
      <c r="N151" s="31"/>
      <c r="O151" s="31"/>
      <c r="P151" s="31"/>
      <c r="Q151" s="31"/>
      <c r="R151" s="31"/>
      <c r="S151" s="31"/>
      <c r="T151" s="31"/>
      <c r="U151" s="23"/>
      <c r="V151" s="43">
        <v>45597</v>
      </c>
      <c r="W151" s="31"/>
      <c r="X151" s="31"/>
      <c r="Y151" s="31"/>
      <c r="Z151" s="31"/>
      <c r="AA151" s="31"/>
      <c r="AB151" s="31"/>
      <c r="AC151" s="31"/>
      <c r="AD151" s="31"/>
      <c r="AE151" s="31"/>
      <c r="AF151" s="31"/>
      <c r="AG151" s="31"/>
      <c r="AH151" s="31"/>
      <c r="AI151" s="31"/>
      <c r="AJ151" s="31"/>
      <c r="AK151" s="31"/>
      <c r="AL151" s="31"/>
      <c r="AM151" s="31"/>
      <c r="AN151" s="31"/>
      <c r="AO151" s="31"/>
      <c r="AP151" s="23"/>
      <c r="AQ151" s="23"/>
      <c r="AR151" s="57"/>
      <c r="AS151" s="58"/>
      <c r="AT151" s="58"/>
      <c r="AU151" s="58"/>
      <c r="AV151" s="58"/>
      <c r="AW151" s="58"/>
      <c r="AX151" s="58"/>
      <c r="AY151" s="58"/>
      <c r="AZ151" s="58"/>
      <c r="BA151" s="58"/>
      <c r="BB151" s="58"/>
      <c r="BC151" s="58"/>
      <c r="BD151" s="58"/>
      <c r="BE151" s="58"/>
      <c r="BF151" s="58"/>
      <c r="BG151" s="58"/>
      <c r="BH151" s="58"/>
      <c r="BI151" s="58"/>
      <c r="BJ151" s="58"/>
      <c r="BK151" s="58"/>
      <c r="BM151" s="57"/>
      <c r="BN151" s="58"/>
      <c r="BO151" s="58"/>
      <c r="BP151" s="58"/>
      <c r="BQ151" s="58"/>
      <c r="BR151" s="58"/>
      <c r="BS151" s="58"/>
      <c r="BT151" s="58"/>
      <c r="BU151" s="58"/>
      <c r="BV151" s="58"/>
      <c r="BW151" s="58"/>
      <c r="BX151" s="58"/>
      <c r="BY151" s="58"/>
      <c r="BZ151" s="58"/>
      <c r="CA151" s="58"/>
      <c r="CB151" s="58"/>
      <c r="CC151" s="58"/>
      <c r="CD151" s="58"/>
      <c r="CE151" s="58"/>
      <c r="CF151" s="58"/>
    </row>
    <row r="152" spans="1:84" s="59" customFormat="1" ht="15" hidden="1" x14ac:dyDescent="0.3">
      <c r="A152" s="44">
        <v>45627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23"/>
      <c r="V152" s="44">
        <v>45627</v>
      </c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3"/>
      <c r="AP152" s="23"/>
      <c r="AQ152" s="23"/>
      <c r="AR152" s="57"/>
      <c r="AS152" s="58"/>
      <c r="AT152" s="58"/>
      <c r="AU152" s="58"/>
      <c r="AV152" s="58"/>
      <c r="AW152" s="58"/>
      <c r="AX152" s="58"/>
      <c r="AY152" s="58"/>
      <c r="AZ152" s="58"/>
      <c r="BA152" s="58"/>
      <c r="BB152" s="58"/>
      <c r="BC152" s="58"/>
      <c r="BD152" s="58"/>
      <c r="BE152" s="58"/>
      <c r="BF152" s="58"/>
      <c r="BG152" s="58"/>
      <c r="BH152" s="58"/>
      <c r="BI152" s="58"/>
      <c r="BJ152" s="58"/>
      <c r="BK152" s="58"/>
      <c r="BM152" s="57"/>
      <c r="BN152" s="58"/>
      <c r="BO152" s="58"/>
      <c r="BP152" s="58"/>
      <c r="BQ152" s="58"/>
      <c r="BR152" s="58"/>
      <c r="BS152" s="58"/>
      <c r="BT152" s="58"/>
      <c r="BU152" s="58"/>
      <c r="BV152" s="58"/>
      <c r="BW152" s="58"/>
      <c r="BX152" s="58"/>
      <c r="BY152" s="58"/>
      <c r="BZ152" s="58"/>
      <c r="CA152" s="58"/>
      <c r="CB152" s="58"/>
      <c r="CC152" s="58"/>
      <c r="CD152" s="58"/>
      <c r="CE152" s="58"/>
      <c r="CF152" s="58"/>
    </row>
    <row r="153" spans="1:84" s="59" customFormat="1" ht="15" hidden="1" x14ac:dyDescent="0.3">
      <c r="A153" s="45">
        <v>45658</v>
      </c>
      <c r="B153" s="35"/>
      <c r="C153" s="35"/>
      <c r="D153" s="35"/>
      <c r="E153" s="35"/>
      <c r="F153" s="35"/>
      <c r="G153" s="35"/>
      <c r="H153" s="35"/>
      <c r="I153" s="35"/>
      <c r="J153" s="35"/>
      <c r="K153" s="35"/>
      <c r="L153" s="35"/>
      <c r="M153" s="35"/>
      <c r="N153" s="35"/>
      <c r="O153" s="35"/>
      <c r="P153" s="35"/>
      <c r="Q153" s="35"/>
      <c r="R153" s="35"/>
      <c r="S153" s="35"/>
      <c r="T153" s="35"/>
      <c r="U153" s="23"/>
      <c r="V153" s="45">
        <v>45658</v>
      </c>
      <c r="W153" s="35"/>
      <c r="X153" s="35"/>
      <c r="Y153" s="35"/>
      <c r="Z153" s="35"/>
      <c r="AA153" s="35"/>
      <c r="AB153" s="35"/>
      <c r="AC153" s="35"/>
      <c r="AD153" s="35"/>
      <c r="AE153" s="35"/>
      <c r="AF153" s="35"/>
      <c r="AG153" s="35"/>
      <c r="AH153" s="35"/>
      <c r="AI153" s="35"/>
      <c r="AJ153" s="35"/>
      <c r="AK153" s="35"/>
      <c r="AL153" s="35"/>
      <c r="AM153" s="35"/>
      <c r="AN153" s="35"/>
      <c r="AO153" s="35"/>
      <c r="AP153" s="23"/>
      <c r="AQ153" s="23"/>
      <c r="AR153" s="57"/>
      <c r="AS153" s="58"/>
      <c r="AT153" s="58"/>
      <c r="AU153" s="58"/>
      <c r="AV153" s="58"/>
      <c r="AW153" s="58"/>
      <c r="AX153" s="58"/>
      <c r="AY153" s="58"/>
      <c r="AZ153" s="58"/>
      <c r="BA153" s="58"/>
      <c r="BB153" s="58"/>
      <c r="BC153" s="58"/>
      <c r="BD153" s="58"/>
      <c r="BE153" s="58"/>
      <c r="BF153" s="58"/>
      <c r="BG153" s="58"/>
      <c r="BH153" s="58"/>
      <c r="BI153" s="58"/>
      <c r="BJ153" s="58"/>
      <c r="BK153" s="58"/>
      <c r="BM153" s="57"/>
      <c r="BN153" s="58"/>
      <c r="BO153" s="58"/>
      <c r="BP153" s="58"/>
      <c r="BQ153" s="58"/>
      <c r="BR153" s="58"/>
      <c r="BS153" s="58"/>
      <c r="BT153" s="58"/>
      <c r="BU153" s="58"/>
      <c r="BV153" s="58"/>
      <c r="BW153" s="58"/>
      <c r="BX153" s="58"/>
      <c r="BY153" s="58"/>
      <c r="BZ153" s="58"/>
      <c r="CA153" s="58"/>
      <c r="CB153" s="58"/>
      <c r="CC153" s="58"/>
      <c r="CD153" s="58"/>
      <c r="CE153" s="58"/>
      <c r="CF153" s="58"/>
    </row>
    <row r="154" spans="1:84" s="59" customFormat="1" ht="15" hidden="1" x14ac:dyDescent="0.3">
      <c r="A154" s="40">
        <v>45689</v>
      </c>
      <c r="B154" s="27"/>
      <c r="C154" s="27"/>
      <c r="D154" s="27"/>
      <c r="E154" s="27"/>
      <c r="F154" s="27"/>
      <c r="G154" s="27"/>
      <c r="H154" s="27"/>
      <c r="I154" s="27"/>
      <c r="J154" s="27"/>
      <c r="K154" s="27"/>
      <c r="L154" s="27"/>
      <c r="M154" s="27"/>
      <c r="N154" s="27"/>
      <c r="O154" s="27"/>
      <c r="P154" s="27"/>
      <c r="Q154" s="27"/>
      <c r="R154" s="27"/>
      <c r="S154" s="27"/>
      <c r="T154" s="27"/>
      <c r="U154" s="23"/>
      <c r="V154" s="40">
        <v>45689</v>
      </c>
      <c r="W154" s="27"/>
      <c r="X154" s="27"/>
      <c r="Y154" s="27"/>
      <c r="Z154" s="27"/>
      <c r="AA154" s="27"/>
      <c r="AB154" s="27"/>
      <c r="AC154" s="27"/>
      <c r="AD154" s="27"/>
      <c r="AE154" s="27"/>
      <c r="AF154" s="27"/>
      <c r="AG154" s="27"/>
      <c r="AH154" s="27"/>
      <c r="AI154" s="27"/>
      <c r="AJ154" s="27"/>
      <c r="AK154" s="27"/>
      <c r="AL154" s="27"/>
      <c r="AM154" s="27"/>
      <c r="AN154" s="27"/>
      <c r="AO154" s="27"/>
      <c r="AP154" s="23"/>
      <c r="AQ154" s="23"/>
      <c r="AR154" s="57"/>
      <c r="AS154" s="58"/>
      <c r="AT154" s="58"/>
      <c r="AU154" s="58"/>
      <c r="AV154" s="58"/>
      <c r="AW154" s="58"/>
      <c r="AX154" s="58"/>
      <c r="AY154" s="58"/>
      <c r="AZ154" s="58"/>
      <c r="BA154" s="58"/>
      <c r="BB154" s="58"/>
      <c r="BC154" s="58"/>
      <c r="BD154" s="58"/>
      <c r="BE154" s="58"/>
      <c r="BF154" s="58"/>
      <c r="BG154" s="58"/>
      <c r="BH154" s="58"/>
      <c r="BI154" s="58"/>
      <c r="BJ154" s="58"/>
      <c r="BK154" s="58"/>
      <c r="BM154" s="57"/>
      <c r="BN154" s="58"/>
      <c r="BO154" s="58"/>
      <c r="BP154" s="58"/>
      <c r="BQ154" s="58"/>
      <c r="BR154" s="58"/>
      <c r="BS154" s="58"/>
      <c r="BT154" s="58"/>
      <c r="BU154" s="58"/>
      <c r="BV154" s="58"/>
      <c r="BW154" s="58"/>
      <c r="BX154" s="58"/>
      <c r="BY154" s="58"/>
      <c r="BZ154" s="58"/>
      <c r="CA154" s="58"/>
      <c r="CB154" s="58"/>
      <c r="CC154" s="58"/>
      <c r="CD154" s="58"/>
      <c r="CE154" s="58"/>
      <c r="CF154" s="58"/>
    </row>
    <row r="155" spans="1:84" s="59" customFormat="1" ht="15" hidden="1" x14ac:dyDescent="0.3">
      <c r="A155" s="40">
        <v>45717</v>
      </c>
      <c r="B155" s="27"/>
      <c r="C155" s="27"/>
      <c r="D155" s="27"/>
      <c r="E155" s="27"/>
      <c r="F155" s="27"/>
      <c r="G155" s="27"/>
      <c r="H155" s="27"/>
      <c r="I155" s="27"/>
      <c r="J155" s="27"/>
      <c r="K155" s="27"/>
      <c r="L155" s="27"/>
      <c r="M155" s="27"/>
      <c r="N155" s="27"/>
      <c r="O155" s="27"/>
      <c r="P155" s="27"/>
      <c r="Q155" s="27"/>
      <c r="R155" s="27"/>
      <c r="S155" s="27"/>
      <c r="T155" s="27"/>
      <c r="U155" s="23"/>
      <c r="V155" s="40">
        <v>45717</v>
      </c>
      <c r="W155" s="27"/>
      <c r="X155" s="27"/>
      <c r="Y155" s="27"/>
      <c r="Z155" s="27"/>
      <c r="AA155" s="27"/>
      <c r="AB155" s="27"/>
      <c r="AC155" s="27"/>
      <c r="AD155" s="27"/>
      <c r="AE155" s="27"/>
      <c r="AF155" s="27"/>
      <c r="AG155" s="27"/>
      <c r="AH155" s="27"/>
      <c r="AI155" s="27"/>
      <c r="AJ155" s="27"/>
      <c r="AK155" s="27"/>
      <c r="AL155" s="27"/>
      <c r="AM155" s="27"/>
      <c r="AN155" s="27"/>
      <c r="AO155" s="27"/>
      <c r="AP155" s="23"/>
      <c r="AQ155" s="23"/>
      <c r="AR155" s="57"/>
      <c r="AS155" s="58"/>
      <c r="AT155" s="58"/>
      <c r="AU155" s="58"/>
      <c r="AV155" s="58"/>
      <c r="AW155" s="58"/>
      <c r="AX155" s="58"/>
      <c r="AY155" s="58"/>
      <c r="AZ155" s="58"/>
      <c r="BA155" s="58"/>
      <c r="BB155" s="58"/>
      <c r="BC155" s="58"/>
      <c r="BD155" s="58"/>
      <c r="BE155" s="58"/>
      <c r="BF155" s="58"/>
      <c r="BG155" s="58"/>
      <c r="BH155" s="58"/>
      <c r="BI155" s="58"/>
      <c r="BJ155" s="58"/>
      <c r="BK155" s="58"/>
      <c r="BM155" s="57"/>
      <c r="BN155" s="58"/>
      <c r="BO155" s="58"/>
      <c r="BP155" s="58"/>
      <c r="BQ155" s="58"/>
      <c r="BR155" s="58"/>
      <c r="BS155" s="58"/>
      <c r="BT155" s="58"/>
      <c r="BU155" s="58"/>
      <c r="BV155" s="58"/>
      <c r="BW155" s="58"/>
      <c r="BX155" s="58"/>
      <c r="BY155" s="58"/>
      <c r="BZ155" s="58"/>
      <c r="CA155" s="58"/>
      <c r="CB155" s="58"/>
      <c r="CC155" s="58"/>
      <c r="CD155" s="58"/>
      <c r="CE155" s="58"/>
      <c r="CF155" s="58"/>
    </row>
    <row r="156" spans="1:84" s="59" customFormat="1" ht="15" hidden="1" x14ac:dyDescent="0.3">
      <c r="A156" s="40">
        <v>45748</v>
      </c>
      <c r="B156" s="27"/>
      <c r="C156" s="27"/>
      <c r="D156" s="27"/>
      <c r="E156" s="27"/>
      <c r="F156" s="27"/>
      <c r="G156" s="27"/>
      <c r="H156" s="27"/>
      <c r="I156" s="27"/>
      <c r="J156" s="27"/>
      <c r="K156" s="27"/>
      <c r="L156" s="27"/>
      <c r="M156" s="27"/>
      <c r="N156" s="27"/>
      <c r="O156" s="27"/>
      <c r="P156" s="27"/>
      <c r="Q156" s="27"/>
      <c r="R156" s="27"/>
      <c r="S156" s="27"/>
      <c r="T156" s="27"/>
      <c r="U156" s="23"/>
      <c r="V156" s="40">
        <v>45748</v>
      </c>
      <c r="W156" s="27"/>
      <c r="X156" s="27"/>
      <c r="Y156" s="27"/>
      <c r="Z156" s="27"/>
      <c r="AA156" s="27"/>
      <c r="AB156" s="27"/>
      <c r="AC156" s="27"/>
      <c r="AD156" s="27"/>
      <c r="AE156" s="27"/>
      <c r="AF156" s="27"/>
      <c r="AG156" s="27"/>
      <c r="AH156" s="27"/>
      <c r="AI156" s="27"/>
      <c r="AJ156" s="27"/>
      <c r="AK156" s="27"/>
      <c r="AL156" s="27"/>
      <c r="AM156" s="27"/>
      <c r="AN156" s="27"/>
      <c r="AO156" s="27"/>
      <c r="AP156" s="23"/>
      <c r="AQ156" s="23"/>
      <c r="AR156" s="57"/>
      <c r="AS156" s="58"/>
      <c r="AT156" s="58"/>
      <c r="AU156" s="58"/>
      <c r="AV156" s="58"/>
      <c r="AW156" s="58"/>
      <c r="AX156" s="58"/>
      <c r="AY156" s="58"/>
      <c r="AZ156" s="58"/>
      <c r="BA156" s="58"/>
      <c r="BB156" s="58"/>
      <c r="BC156" s="58"/>
      <c r="BD156" s="58"/>
      <c r="BE156" s="58"/>
      <c r="BF156" s="58"/>
      <c r="BG156" s="58"/>
      <c r="BH156" s="58"/>
      <c r="BI156" s="58"/>
      <c r="BJ156" s="58"/>
      <c r="BK156" s="58"/>
      <c r="BM156" s="57"/>
      <c r="BN156" s="58"/>
      <c r="BO156" s="58"/>
      <c r="BP156" s="58"/>
      <c r="BQ156" s="58"/>
      <c r="BR156" s="58"/>
      <c r="BS156" s="58"/>
      <c r="BT156" s="58"/>
      <c r="BU156" s="58"/>
      <c r="BV156" s="58"/>
      <c r="BW156" s="58"/>
      <c r="BX156" s="58"/>
      <c r="BY156" s="58"/>
      <c r="BZ156" s="58"/>
      <c r="CA156" s="58"/>
      <c r="CB156" s="58"/>
      <c r="CC156" s="58"/>
      <c r="CD156" s="58"/>
      <c r="CE156" s="58"/>
      <c r="CF156" s="58"/>
    </row>
    <row r="157" spans="1:84" s="59" customFormat="1" ht="15" hidden="1" x14ac:dyDescent="0.3">
      <c r="A157" s="40">
        <v>45778</v>
      </c>
      <c r="B157" s="27"/>
      <c r="C157" s="27"/>
      <c r="D157" s="27"/>
      <c r="E157" s="27"/>
      <c r="F157" s="27"/>
      <c r="G157" s="27"/>
      <c r="H157" s="27"/>
      <c r="I157" s="27"/>
      <c r="J157" s="27"/>
      <c r="K157" s="27"/>
      <c r="L157" s="27"/>
      <c r="M157" s="27"/>
      <c r="N157" s="27"/>
      <c r="O157" s="27"/>
      <c r="P157" s="27"/>
      <c r="Q157" s="27"/>
      <c r="R157" s="27"/>
      <c r="S157" s="27"/>
      <c r="T157" s="27"/>
      <c r="U157" s="23"/>
      <c r="V157" s="40">
        <v>45778</v>
      </c>
      <c r="W157" s="27"/>
      <c r="X157" s="27"/>
      <c r="Y157" s="27"/>
      <c r="Z157" s="27"/>
      <c r="AA157" s="27"/>
      <c r="AB157" s="27"/>
      <c r="AC157" s="27"/>
      <c r="AD157" s="27"/>
      <c r="AE157" s="27"/>
      <c r="AF157" s="27"/>
      <c r="AG157" s="27"/>
      <c r="AH157" s="27"/>
      <c r="AI157" s="27"/>
      <c r="AJ157" s="27"/>
      <c r="AK157" s="27"/>
      <c r="AL157" s="27"/>
      <c r="AM157" s="27"/>
      <c r="AN157" s="27"/>
      <c r="AO157" s="27"/>
      <c r="AP157" s="23"/>
      <c r="AQ157" s="23"/>
      <c r="AR157" s="57"/>
      <c r="AS157" s="58"/>
      <c r="AT157" s="58"/>
      <c r="AU157" s="58"/>
      <c r="AV157" s="58"/>
      <c r="AW157" s="58"/>
      <c r="AX157" s="58"/>
      <c r="AY157" s="58"/>
      <c r="AZ157" s="58"/>
      <c r="BA157" s="58"/>
      <c r="BB157" s="58"/>
      <c r="BC157" s="58"/>
      <c r="BD157" s="58"/>
      <c r="BE157" s="58"/>
      <c r="BF157" s="58"/>
      <c r="BG157" s="58"/>
      <c r="BH157" s="58"/>
      <c r="BI157" s="58"/>
      <c r="BJ157" s="58"/>
      <c r="BK157" s="58"/>
      <c r="BM157" s="57"/>
      <c r="BN157" s="58"/>
      <c r="BO157" s="58"/>
      <c r="BP157" s="58"/>
      <c r="BQ157" s="58"/>
      <c r="BR157" s="58"/>
      <c r="BS157" s="58"/>
      <c r="BT157" s="58"/>
      <c r="BU157" s="58"/>
      <c r="BV157" s="58"/>
      <c r="BW157" s="58"/>
      <c r="BX157" s="58"/>
      <c r="BY157" s="58"/>
      <c r="BZ157" s="58"/>
      <c r="CA157" s="58"/>
      <c r="CB157" s="58"/>
      <c r="CC157" s="58"/>
      <c r="CD157" s="58"/>
      <c r="CE157" s="58"/>
      <c r="CF157" s="58"/>
    </row>
    <row r="158" spans="1:84" s="59" customFormat="1" ht="15" hidden="1" x14ac:dyDescent="0.3">
      <c r="A158" s="40">
        <v>45809</v>
      </c>
      <c r="B158" s="27"/>
      <c r="C158" s="27"/>
      <c r="D158" s="27"/>
      <c r="E158" s="27"/>
      <c r="F158" s="27"/>
      <c r="G158" s="27"/>
      <c r="H158" s="27"/>
      <c r="I158" s="27"/>
      <c r="J158" s="27"/>
      <c r="K158" s="27"/>
      <c r="L158" s="27"/>
      <c r="M158" s="27"/>
      <c r="N158" s="27"/>
      <c r="O158" s="27"/>
      <c r="P158" s="27"/>
      <c r="Q158" s="27"/>
      <c r="R158" s="27"/>
      <c r="S158" s="27"/>
      <c r="T158" s="27"/>
      <c r="U158" s="23"/>
      <c r="V158" s="40">
        <v>45809</v>
      </c>
      <c r="W158" s="27"/>
      <c r="X158" s="27"/>
      <c r="Y158" s="27"/>
      <c r="Z158" s="27"/>
      <c r="AA158" s="27"/>
      <c r="AB158" s="27"/>
      <c r="AC158" s="27"/>
      <c r="AD158" s="27"/>
      <c r="AE158" s="27"/>
      <c r="AF158" s="27"/>
      <c r="AG158" s="27"/>
      <c r="AH158" s="27"/>
      <c r="AI158" s="27"/>
      <c r="AJ158" s="27"/>
      <c r="AK158" s="27"/>
      <c r="AL158" s="27"/>
      <c r="AM158" s="27"/>
      <c r="AN158" s="27"/>
      <c r="AO158" s="27"/>
      <c r="AP158" s="23"/>
      <c r="AQ158" s="23"/>
      <c r="AR158" s="57"/>
      <c r="AS158" s="58"/>
      <c r="AT158" s="58"/>
      <c r="AU158" s="58"/>
      <c r="AV158" s="58"/>
      <c r="AW158" s="58"/>
      <c r="AX158" s="58"/>
      <c r="AY158" s="58"/>
      <c r="AZ158" s="58"/>
      <c r="BA158" s="58"/>
      <c r="BB158" s="58"/>
      <c r="BC158" s="58"/>
      <c r="BD158" s="58"/>
      <c r="BE158" s="58"/>
      <c r="BF158" s="58"/>
      <c r="BG158" s="58"/>
      <c r="BH158" s="58"/>
      <c r="BI158" s="58"/>
      <c r="BJ158" s="58"/>
      <c r="BK158" s="58"/>
      <c r="BM158" s="57"/>
      <c r="BN158" s="58"/>
      <c r="BO158" s="58"/>
      <c r="BP158" s="58"/>
      <c r="BQ158" s="58"/>
      <c r="BR158" s="58"/>
      <c r="BS158" s="58"/>
      <c r="BT158" s="58"/>
      <c r="BU158" s="58"/>
      <c r="BV158" s="58"/>
      <c r="BW158" s="58"/>
      <c r="BX158" s="58"/>
      <c r="BY158" s="58"/>
      <c r="BZ158" s="58"/>
      <c r="CA158" s="58"/>
      <c r="CB158" s="58"/>
      <c r="CC158" s="58"/>
      <c r="CD158" s="58"/>
      <c r="CE158" s="58"/>
      <c r="CF158" s="58"/>
    </row>
    <row r="159" spans="1:84" s="59" customFormat="1" ht="15" hidden="1" x14ac:dyDescent="0.3">
      <c r="A159" s="40">
        <v>45839</v>
      </c>
      <c r="B159" s="27"/>
      <c r="C159" s="27"/>
      <c r="D159" s="27"/>
      <c r="E159" s="27"/>
      <c r="F159" s="27"/>
      <c r="G159" s="27"/>
      <c r="H159" s="27"/>
      <c r="I159" s="27"/>
      <c r="J159" s="27"/>
      <c r="K159" s="27"/>
      <c r="L159" s="27"/>
      <c r="M159" s="27"/>
      <c r="N159" s="27"/>
      <c r="O159" s="27"/>
      <c r="P159" s="27"/>
      <c r="Q159" s="27"/>
      <c r="R159" s="27"/>
      <c r="S159" s="27"/>
      <c r="T159" s="27"/>
      <c r="U159" s="23"/>
      <c r="V159" s="40">
        <v>45839</v>
      </c>
      <c r="W159" s="27"/>
      <c r="X159" s="27"/>
      <c r="Y159" s="27"/>
      <c r="Z159" s="27"/>
      <c r="AA159" s="27"/>
      <c r="AB159" s="27"/>
      <c r="AC159" s="27"/>
      <c r="AD159" s="27"/>
      <c r="AE159" s="27"/>
      <c r="AF159" s="27"/>
      <c r="AG159" s="27"/>
      <c r="AH159" s="27"/>
      <c r="AI159" s="27"/>
      <c r="AJ159" s="27"/>
      <c r="AK159" s="27"/>
      <c r="AL159" s="27"/>
      <c r="AM159" s="27"/>
      <c r="AN159" s="27"/>
      <c r="AO159" s="27"/>
      <c r="AP159" s="23"/>
      <c r="AQ159" s="23"/>
      <c r="AR159" s="57"/>
      <c r="AS159" s="58"/>
      <c r="AT159" s="58"/>
      <c r="AU159" s="58"/>
      <c r="AV159" s="58"/>
      <c r="AW159" s="58"/>
      <c r="AX159" s="58"/>
      <c r="AY159" s="58"/>
      <c r="AZ159" s="58"/>
      <c r="BA159" s="58"/>
      <c r="BB159" s="58"/>
      <c r="BC159" s="58"/>
      <c r="BD159" s="58"/>
      <c r="BE159" s="58"/>
      <c r="BF159" s="58"/>
      <c r="BG159" s="58"/>
      <c r="BH159" s="58"/>
      <c r="BI159" s="58"/>
      <c r="BJ159" s="58"/>
      <c r="BK159" s="58"/>
      <c r="BM159" s="57"/>
      <c r="BN159" s="58"/>
      <c r="BO159" s="58"/>
      <c r="BP159" s="58"/>
      <c r="BQ159" s="58"/>
      <c r="BR159" s="58"/>
      <c r="BS159" s="58"/>
      <c r="BT159" s="58"/>
      <c r="BU159" s="58"/>
      <c r="BV159" s="58"/>
      <c r="BW159" s="58"/>
      <c r="BX159" s="58"/>
      <c r="BY159" s="58"/>
      <c r="BZ159" s="58"/>
      <c r="CA159" s="58"/>
      <c r="CB159" s="58"/>
      <c r="CC159" s="58"/>
      <c r="CD159" s="58"/>
      <c r="CE159" s="58"/>
      <c r="CF159" s="58"/>
    </row>
    <row r="160" spans="1:84" s="59" customFormat="1" ht="15" hidden="1" x14ac:dyDescent="0.3">
      <c r="A160" s="40">
        <v>45870</v>
      </c>
      <c r="B160" s="27"/>
      <c r="C160" s="27"/>
      <c r="D160" s="27"/>
      <c r="E160" s="27"/>
      <c r="F160" s="27"/>
      <c r="G160" s="27"/>
      <c r="H160" s="27"/>
      <c r="I160" s="27"/>
      <c r="J160" s="27"/>
      <c r="K160" s="27"/>
      <c r="L160" s="27"/>
      <c r="M160" s="27"/>
      <c r="N160" s="27"/>
      <c r="O160" s="27"/>
      <c r="P160" s="27"/>
      <c r="Q160" s="27"/>
      <c r="R160" s="27"/>
      <c r="S160" s="27"/>
      <c r="T160" s="27"/>
      <c r="U160" s="23"/>
      <c r="V160" s="40">
        <v>45870</v>
      </c>
      <c r="W160" s="27"/>
      <c r="X160" s="27"/>
      <c r="Y160" s="27"/>
      <c r="Z160" s="27"/>
      <c r="AA160" s="27"/>
      <c r="AB160" s="27"/>
      <c r="AC160" s="27"/>
      <c r="AD160" s="27"/>
      <c r="AE160" s="27"/>
      <c r="AF160" s="27"/>
      <c r="AG160" s="27"/>
      <c r="AH160" s="27"/>
      <c r="AI160" s="27"/>
      <c r="AJ160" s="27"/>
      <c r="AK160" s="27"/>
      <c r="AL160" s="27"/>
      <c r="AM160" s="27"/>
      <c r="AN160" s="27"/>
      <c r="AO160" s="27"/>
      <c r="AP160" s="23"/>
      <c r="AQ160" s="23"/>
      <c r="AR160" s="57"/>
      <c r="AS160" s="58"/>
      <c r="AT160" s="58"/>
      <c r="AU160" s="58"/>
      <c r="AV160" s="58"/>
      <c r="AW160" s="58"/>
      <c r="AX160" s="58"/>
      <c r="AY160" s="58"/>
      <c r="AZ160" s="58"/>
      <c r="BA160" s="58"/>
      <c r="BB160" s="58"/>
      <c r="BC160" s="58"/>
      <c r="BD160" s="58"/>
      <c r="BE160" s="58"/>
      <c r="BF160" s="58"/>
      <c r="BG160" s="58"/>
      <c r="BH160" s="58"/>
      <c r="BI160" s="58"/>
      <c r="BJ160" s="58"/>
      <c r="BK160" s="58"/>
      <c r="BM160" s="57"/>
      <c r="BN160" s="58"/>
      <c r="BO160" s="58"/>
      <c r="BP160" s="58"/>
      <c r="BQ160" s="58"/>
      <c r="BR160" s="58"/>
      <c r="BS160" s="58"/>
      <c r="BT160" s="58"/>
      <c r="BU160" s="58"/>
      <c r="BV160" s="58"/>
      <c r="BW160" s="58"/>
      <c r="BX160" s="58"/>
      <c r="BY160" s="58"/>
      <c r="BZ160" s="58"/>
      <c r="CA160" s="58"/>
      <c r="CB160" s="58"/>
      <c r="CC160" s="58"/>
      <c r="CD160" s="58"/>
      <c r="CE160" s="58"/>
      <c r="CF160" s="58"/>
    </row>
    <row r="161" spans="1:84" s="59" customFormat="1" ht="15" hidden="1" x14ac:dyDescent="0.3">
      <c r="A161" s="40">
        <v>45901</v>
      </c>
      <c r="B161" s="27"/>
      <c r="C161" s="27"/>
      <c r="D161" s="27"/>
      <c r="E161" s="27"/>
      <c r="F161" s="27"/>
      <c r="G161" s="27"/>
      <c r="H161" s="27"/>
      <c r="I161" s="27"/>
      <c r="J161" s="27"/>
      <c r="K161" s="27"/>
      <c r="L161" s="27"/>
      <c r="M161" s="27"/>
      <c r="N161" s="27"/>
      <c r="O161" s="27"/>
      <c r="P161" s="27"/>
      <c r="Q161" s="27"/>
      <c r="R161" s="27"/>
      <c r="S161" s="27"/>
      <c r="T161" s="27"/>
      <c r="U161" s="23"/>
      <c r="V161" s="40">
        <v>45901</v>
      </c>
      <c r="W161" s="27"/>
      <c r="X161" s="27"/>
      <c r="Y161" s="27"/>
      <c r="Z161" s="27"/>
      <c r="AA161" s="27"/>
      <c r="AB161" s="27"/>
      <c r="AC161" s="27"/>
      <c r="AD161" s="27"/>
      <c r="AE161" s="27"/>
      <c r="AF161" s="27"/>
      <c r="AG161" s="27"/>
      <c r="AH161" s="27"/>
      <c r="AI161" s="27"/>
      <c r="AJ161" s="27"/>
      <c r="AK161" s="27"/>
      <c r="AL161" s="27"/>
      <c r="AM161" s="27"/>
      <c r="AN161" s="27"/>
      <c r="AO161" s="27"/>
      <c r="AP161" s="23"/>
      <c r="AQ161" s="23"/>
      <c r="AR161" s="57"/>
      <c r="AS161" s="58"/>
      <c r="AT161" s="58"/>
      <c r="AU161" s="58"/>
      <c r="AV161" s="58"/>
      <c r="AW161" s="58"/>
      <c r="AX161" s="58"/>
      <c r="AY161" s="58"/>
      <c r="AZ161" s="58"/>
      <c r="BA161" s="58"/>
      <c r="BB161" s="58"/>
      <c r="BC161" s="58"/>
      <c r="BD161" s="58"/>
      <c r="BE161" s="58"/>
      <c r="BF161" s="58"/>
      <c r="BG161" s="58"/>
      <c r="BH161" s="58"/>
      <c r="BI161" s="58"/>
      <c r="BJ161" s="58"/>
      <c r="BK161" s="58"/>
      <c r="BM161" s="57"/>
      <c r="BN161" s="58"/>
      <c r="BO161" s="58"/>
      <c r="BP161" s="58"/>
      <c r="BQ161" s="58"/>
      <c r="BR161" s="58"/>
      <c r="BS161" s="58"/>
      <c r="BT161" s="58"/>
      <c r="BU161" s="58"/>
      <c r="BV161" s="58"/>
      <c r="BW161" s="58"/>
      <c r="BX161" s="58"/>
      <c r="BY161" s="58"/>
      <c r="BZ161" s="58"/>
      <c r="CA161" s="58"/>
      <c r="CB161" s="58"/>
      <c r="CC161" s="58"/>
      <c r="CD161" s="58"/>
      <c r="CE161" s="58"/>
      <c r="CF161" s="58"/>
    </row>
    <row r="162" spans="1:84" s="59" customFormat="1" ht="15" hidden="1" x14ac:dyDescent="0.3">
      <c r="A162" s="40">
        <v>45931</v>
      </c>
      <c r="B162" s="27"/>
      <c r="C162" s="27"/>
      <c r="D162" s="27"/>
      <c r="E162" s="27"/>
      <c r="F162" s="27"/>
      <c r="G162" s="27"/>
      <c r="H162" s="27"/>
      <c r="I162" s="27"/>
      <c r="J162" s="27"/>
      <c r="K162" s="27"/>
      <c r="L162" s="27"/>
      <c r="M162" s="27"/>
      <c r="N162" s="27"/>
      <c r="O162" s="27"/>
      <c r="P162" s="27"/>
      <c r="Q162" s="27"/>
      <c r="R162" s="27"/>
      <c r="S162" s="27"/>
      <c r="T162" s="27"/>
      <c r="U162" s="23"/>
      <c r="V162" s="40">
        <v>45931</v>
      </c>
      <c r="W162" s="27"/>
      <c r="X162" s="27"/>
      <c r="Y162" s="27"/>
      <c r="Z162" s="27"/>
      <c r="AA162" s="27"/>
      <c r="AB162" s="27"/>
      <c r="AC162" s="27"/>
      <c r="AD162" s="27"/>
      <c r="AE162" s="27"/>
      <c r="AF162" s="27"/>
      <c r="AG162" s="27"/>
      <c r="AH162" s="27"/>
      <c r="AI162" s="27"/>
      <c r="AJ162" s="27"/>
      <c r="AK162" s="27"/>
      <c r="AL162" s="27"/>
      <c r="AM162" s="27"/>
      <c r="AN162" s="27"/>
      <c r="AO162" s="27"/>
      <c r="AP162" s="23"/>
      <c r="AQ162" s="23"/>
      <c r="AR162" s="57"/>
      <c r="AS162" s="58"/>
      <c r="AT162" s="58"/>
      <c r="AU162" s="58"/>
      <c r="AV162" s="58"/>
      <c r="AW162" s="58"/>
      <c r="AX162" s="58"/>
      <c r="AY162" s="58"/>
      <c r="AZ162" s="58"/>
      <c r="BA162" s="58"/>
      <c r="BB162" s="58"/>
      <c r="BC162" s="58"/>
      <c r="BD162" s="58"/>
      <c r="BE162" s="58"/>
      <c r="BF162" s="58"/>
      <c r="BG162" s="58"/>
      <c r="BH162" s="58"/>
      <c r="BI162" s="58"/>
      <c r="BJ162" s="58"/>
      <c r="BK162" s="58"/>
      <c r="BM162" s="57"/>
      <c r="BN162" s="58"/>
      <c r="BO162" s="58"/>
      <c r="BP162" s="58"/>
      <c r="BQ162" s="58"/>
      <c r="BR162" s="58"/>
      <c r="BS162" s="58"/>
      <c r="BT162" s="58"/>
      <c r="BU162" s="58"/>
      <c r="BV162" s="58"/>
      <c r="BW162" s="58"/>
      <c r="BX162" s="58"/>
      <c r="BY162" s="58"/>
      <c r="BZ162" s="58"/>
      <c r="CA162" s="58"/>
      <c r="CB162" s="58"/>
      <c r="CC162" s="58"/>
      <c r="CD162" s="58"/>
      <c r="CE162" s="58"/>
      <c r="CF162" s="58"/>
    </row>
    <row r="163" spans="1:84" s="59" customFormat="1" ht="15" hidden="1" x14ac:dyDescent="0.3">
      <c r="A163" s="40">
        <v>45962</v>
      </c>
      <c r="B163" s="27"/>
      <c r="C163" s="27"/>
      <c r="D163" s="27"/>
      <c r="E163" s="27"/>
      <c r="F163" s="27"/>
      <c r="G163" s="27"/>
      <c r="H163" s="27"/>
      <c r="I163" s="27"/>
      <c r="J163" s="27"/>
      <c r="K163" s="27"/>
      <c r="L163" s="27"/>
      <c r="M163" s="27"/>
      <c r="N163" s="27"/>
      <c r="O163" s="27"/>
      <c r="P163" s="27"/>
      <c r="Q163" s="27"/>
      <c r="R163" s="27"/>
      <c r="S163" s="27"/>
      <c r="T163" s="27"/>
      <c r="U163" s="23"/>
      <c r="V163" s="40">
        <v>45962</v>
      </c>
      <c r="W163" s="27"/>
      <c r="X163" s="27"/>
      <c r="Y163" s="27"/>
      <c r="Z163" s="27"/>
      <c r="AA163" s="27"/>
      <c r="AB163" s="27"/>
      <c r="AC163" s="27"/>
      <c r="AD163" s="27"/>
      <c r="AE163" s="27"/>
      <c r="AF163" s="27"/>
      <c r="AG163" s="27"/>
      <c r="AH163" s="27"/>
      <c r="AI163" s="27"/>
      <c r="AJ163" s="27"/>
      <c r="AK163" s="27"/>
      <c r="AL163" s="27"/>
      <c r="AM163" s="27"/>
      <c r="AN163" s="27"/>
      <c r="AO163" s="27"/>
      <c r="AP163" s="23"/>
      <c r="AQ163" s="23"/>
      <c r="AR163" s="57"/>
      <c r="AS163" s="58"/>
      <c r="AT163" s="58"/>
      <c r="AU163" s="58"/>
      <c r="AV163" s="58"/>
      <c r="AW163" s="58"/>
      <c r="AX163" s="58"/>
      <c r="AY163" s="58"/>
      <c r="AZ163" s="58"/>
      <c r="BA163" s="58"/>
      <c r="BB163" s="58"/>
      <c r="BC163" s="58"/>
      <c r="BD163" s="58"/>
      <c r="BE163" s="58"/>
      <c r="BF163" s="58"/>
      <c r="BG163" s="58"/>
      <c r="BH163" s="58"/>
      <c r="BI163" s="58"/>
      <c r="BJ163" s="58"/>
      <c r="BK163" s="58"/>
      <c r="BM163" s="57"/>
      <c r="BN163" s="58"/>
      <c r="BO163" s="58"/>
      <c r="BP163" s="58"/>
      <c r="BQ163" s="58"/>
      <c r="BR163" s="58"/>
      <c r="BS163" s="58"/>
      <c r="BT163" s="58"/>
      <c r="BU163" s="58"/>
      <c r="BV163" s="58"/>
      <c r="BW163" s="58"/>
      <c r="BX163" s="58"/>
      <c r="BY163" s="58"/>
      <c r="BZ163" s="58"/>
      <c r="CA163" s="58"/>
      <c r="CB163" s="58"/>
      <c r="CC163" s="58"/>
      <c r="CD163" s="58"/>
      <c r="CE163" s="58"/>
      <c r="CF163" s="58"/>
    </row>
    <row r="164" spans="1:84" s="59" customFormat="1" ht="15" hidden="1" x14ac:dyDescent="0.3">
      <c r="A164" s="41">
        <v>45992</v>
      </c>
      <c r="B164" s="28"/>
      <c r="C164" s="28"/>
      <c r="D164" s="28"/>
      <c r="E164" s="28"/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8"/>
      <c r="Q164" s="28"/>
      <c r="R164" s="28"/>
      <c r="S164" s="28"/>
      <c r="T164" s="28"/>
      <c r="U164" s="23"/>
      <c r="V164" s="41">
        <v>45992</v>
      </c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  <c r="AJ164" s="28"/>
      <c r="AK164" s="28"/>
      <c r="AL164" s="28"/>
      <c r="AM164" s="28"/>
      <c r="AN164" s="28"/>
      <c r="AO164" s="28"/>
      <c r="AP164" s="23"/>
      <c r="AQ164" s="23"/>
      <c r="AR164" s="57"/>
      <c r="AS164" s="58"/>
      <c r="AT164" s="58"/>
      <c r="AU164" s="58"/>
      <c r="AV164" s="58"/>
      <c r="AW164" s="58"/>
      <c r="AX164" s="58"/>
      <c r="AY164" s="58"/>
      <c r="AZ164" s="58"/>
      <c r="BA164" s="58"/>
      <c r="BB164" s="58"/>
      <c r="BC164" s="58"/>
      <c r="BD164" s="58"/>
      <c r="BE164" s="58"/>
      <c r="BF164" s="58"/>
      <c r="BG164" s="58"/>
      <c r="BH164" s="58"/>
      <c r="BI164" s="58"/>
      <c r="BJ164" s="58"/>
      <c r="BK164" s="58"/>
      <c r="BM164" s="57"/>
      <c r="BN164" s="58"/>
      <c r="BO164" s="58"/>
      <c r="BP164" s="58"/>
      <c r="BQ164" s="58"/>
      <c r="BR164" s="58"/>
      <c r="BS164" s="58"/>
      <c r="BT164" s="58"/>
      <c r="BU164" s="58"/>
      <c r="BV164" s="58"/>
      <c r="BW164" s="58"/>
      <c r="BX164" s="58"/>
      <c r="BY164" s="58"/>
      <c r="BZ164" s="58"/>
      <c r="CA164" s="58"/>
      <c r="CB164" s="58"/>
      <c r="CC164" s="58"/>
      <c r="CD164" s="58"/>
      <c r="CE164" s="58"/>
      <c r="CF164" s="58"/>
    </row>
    <row r="165" spans="1:84" s="59" customFormat="1" ht="15" hidden="1" x14ac:dyDescent="0.3">
      <c r="A165" s="42">
        <v>46023</v>
      </c>
      <c r="B165" s="29"/>
      <c r="C165" s="29"/>
      <c r="D165" s="29"/>
      <c r="E165" s="29"/>
      <c r="F165" s="29"/>
      <c r="G165" s="29"/>
      <c r="H165" s="29"/>
      <c r="I165" s="29"/>
      <c r="J165" s="29"/>
      <c r="K165" s="29"/>
      <c r="L165" s="29"/>
      <c r="M165" s="29"/>
      <c r="N165" s="29"/>
      <c r="O165" s="29"/>
      <c r="P165" s="29"/>
      <c r="Q165" s="29"/>
      <c r="R165" s="29"/>
      <c r="S165" s="29"/>
      <c r="T165" s="29"/>
      <c r="U165" s="23"/>
      <c r="V165" s="42">
        <v>46023</v>
      </c>
      <c r="W165" s="29"/>
      <c r="X165" s="29"/>
      <c r="Y165" s="29"/>
      <c r="Z165" s="29"/>
      <c r="AA165" s="29"/>
      <c r="AB165" s="29"/>
      <c r="AC165" s="29"/>
      <c r="AD165" s="29"/>
      <c r="AE165" s="29"/>
      <c r="AF165" s="29"/>
      <c r="AG165" s="29"/>
      <c r="AH165" s="29"/>
      <c r="AI165" s="29"/>
      <c r="AJ165" s="29"/>
      <c r="AK165" s="29"/>
      <c r="AL165" s="29"/>
      <c r="AM165" s="29"/>
      <c r="AN165" s="29"/>
      <c r="AO165" s="29"/>
      <c r="AP165" s="23"/>
      <c r="AQ165" s="23"/>
      <c r="AR165" s="57"/>
      <c r="AS165" s="58"/>
      <c r="AT165" s="58"/>
      <c r="AU165" s="58"/>
      <c r="AV165" s="58"/>
      <c r="AW165" s="58"/>
      <c r="AX165" s="58"/>
      <c r="AY165" s="58"/>
      <c r="AZ165" s="58"/>
      <c r="BA165" s="58"/>
      <c r="BB165" s="58"/>
      <c r="BC165" s="58"/>
      <c r="BD165" s="58"/>
      <c r="BE165" s="58"/>
      <c r="BF165" s="58"/>
      <c r="BG165" s="58"/>
      <c r="BH165" s="58"/>
      <c r="BI165" s="58"/>
      <c r="BJ165" s="58"/>
      <c r="BK165" s="58"/>
      <c r="BM165" s="57"/>
      <c r="BN165" s="58"/>
      <c r="BO165" s="58"/>
      <c r="BP165" s="58"/>
      <c r="BQ165" s="58"/>
      <c r="BR165" s="58"/>
      <c r="BS165" s="58"/>
      <c r="BT165" s="58"/>
      <c r="BU165" s="58"/>
      <c r="BV165" s="58"/>
      <c r="BW165" s="58"/>
      <c r="BX165" s="58"/>
      <c r="BY165" s="58"/>
      <c r="BZ165" s="58"/>
      <c r="CA165" s="58"/>
      <c r="CB165" s="58"/>
      <c r="CC165" s="58"/>
      <c r="CD165" s="58"/>
      <c r="CE165" s="58"/>
      <c r="CF165" s="58"/>
    </row>
    <row r="166" spans="1:84" s="59" customFormat="1" ht="15" hidden="1" x14ac:dyDescent="0.3">
      <c r="A166" s="43">
        <v>46054</v>
      </c>
      <c r="B166" s="31"/>
      <c r="C166" s="31"/>
      <c r="D166" s="31"/>
      <c r="E166" s="31"/>
      <c r="F166" s="31"/>
      <c r="G166" s="31"/>
      <c r="H166" s="31"/>
      <c r="I166" s="31"/>
      <c r="J166" s="31"/>
      <c r="K166" s="31"/>
      <c r="L166" s="31"/>
      <c r="M166" s="31"/>
      <c r="N166" s="31"/>
      <c r="O166" s="31"/>
      <c r="P166" s="31"/>
      <c r="Q166" s="31"/>
      <c r="R166" s="31"/>
      <c r="S166" s="31"/>
      <c r="T166" s="31"/>
      <c r="U166" s="23"/>
      <c r="V166" s="43">
        <v>46054</v>
      </c>
      <c r="W166" s="31"/>
      <c r="X166" s="31"/>
      <c r="Y166" s="31"/>
      <c r="Z166" s="31"/>
      <c r="AA166" s="31"/>
      <c r="AB166" s="31"/>
      <c r="AC166" s="31"/>
      <c r="AD166" s="31"/>
      <c r="AE166" s="31"/>
      <c r="AF166" s="31"/>
      <c r="AG166" s="31"/>
      <c r="AH166" s="31"/>
      <c r="AI166" s="31"/>
      <c r="AJ166" s="31"/>
      <c r="AK166" s="31"/>
      <c r="AL166" s="31"/>
      <c r="AM166" s="31"/>
      <c r="AN166" s="31"/>
      <c r="AO166" s="31"/>
      <c r="AP166" s="23"/>
      <c r="AQ166" s="23"/>
      <c r="AR166" s="57"/>
      <c r="AS166" s="58"/>
      <c r="AT166" s="58"/>
      <c r="AU166" s="58"/>
      <c r="AV166" s="58"/>
      <c r="AW166" s="58"/>
      <c r="AX166" s="58"/>
      <c r="AY166" s="58"/>
      <c r="AZ166" s="58"/>
      <c r="BA166" s="58"/>
      <c r="BB166" s="58"/>
      <c r="BC166" s="58"/>
      <c r="BD166" s="58"/>
      <c r="BE166" s="58"/>
      <c r="BF166" s="58"/>
      <c r="BG166" s="58"/>
      <c r="BH166" s="58"/>
      <c r="BI166" s="58"/>
      <c r="BJ166" s="58"/>
      <c r="BK166" s="58"/>
      <c r="BM166" s="57"/>
      <c r="BN166" s="58"/>
      <c r="BO166" s="58"/>
      <c r="BP166" s="58"/>
      <c r="BQ166" s="58"/>
      <c r="BR166" s="58"/>
      <c r="BS166" s="58"/>
      <c r="BT166" s="58"/>
      <c r="BU166" s="58"/>
      <c r="BV166" s="58"/>
      <c r="BW166" s="58"/>
      <c r="BX166" s="58"/>
      <c r="BY166" s="58"/>
      <c r="BZ166" s="58"/>
      <c r="CA166" s="58"/>
      <c r="CB166" s="58"/>
      <c r="CC166" s="58"/>
      <c r="CD166" s="58"/>
      <c r="CE166" s="58"/>
      <c r="CF166" s="58"/>
    </row>
    <row r="167" spans="1:84" s="59" customFormat="1" ht="15" hidden="1" x14ac:dyDescent="0.3">
      <c r="A167" s="43">
        <v>46082</v>
      </c>
      <c r="B167" s="31"/>
      <c r="C167" s="31"/>
      <c r="D167" s="31"/>
      <c r="E167" s="31"/>
      <c r="F167" s="31"/>
      <c r="G167" s="31"/>
      <c r="H167" s="31"/>
      <c r="I167" s="31"/>
      <c r="J167" s="31"/>
      <c r="K167" s="31"/>
      <c r="L167" s="31"/>
      <c r="M167" s="31"/>
      <c r="N167" s="31"/>
      <c r="O167" s="31"/>
      <c r="P167" s="31"/>
      <c r="Q167" s="31"/>
      <c r="R167" s="31"/>
      <c r="S167" s="31"/>
      <c r="T167" s="31"/>
      <c r="U167" s="23"/>
      <c r="V167" s="43">
        <v>46082</v>
      </c>
      <c r="W167" s="31"/>
      <c r="X167" s="31"/>
      <c r="Y167" s="31"/>
      <c r="Z167" s="31"/>
      <c r="AA167" s="31"/>
      <c r="AB167" s="31"/>
      <c r="AC167" s="31"/>
      <c r="AD167" s="31"/>
      <c r="AE167" s="31"/>
      <c r="AF167" s="31"/>
      <c r="AG167" s="31"/>
      <c r="AH167" s="31"/>
      <c r="AI167" s="31"/>
      <c r="AJ167" s="31"/>
      <c r="AK167" s="31"/>
      <c r="AL167" s="31"/>
      <c r="AM167" s="31"/>
      <c r="AN167" s="31"/>
      <c r="AO167" s="31"/>
      <c r="AP167" s="23"/>
      <c r="AQ167" s="23"/>
      <c r="AR167" s="57"/>
      <c r="AS167" s="58"/>
      <c r="AT167" s="58"/>
      <c r="AU167" s="58"/>
      <c r="AV167" s="58"/>
      <c r="AW167" s="58"/>
      <c r="AX167" s="58"/>
      <c r="AY167" s="58"/>
      <c r="AZ167" s="58"/>
      <c r="BA167" s="58"/>
      <c r="BB167" s="58"/>
      <c r="BC167" s="58"/>
      <c r="BD167" s="58"/>
      <c r="BE167" s="58"/>
      <c r="BF167" s="58"/>
      <c r="BG167" s="58"/>
      <c r="BH167" s="58"/>
      <c r="BI167" s="58"/>
      <c r="BJ167" s="58"/>
      <c r="BK167" s="58"/>
      <c r="BM167" s="57"/>
      <c r="BN167" s="58"/>
      <c r="BO167" s="58"/>
      <c r="BP167" s="58"/>
      <c r="BQ167" s="58"/>
      <c r="BR167" s="58"/>
      <c r="BS167" s="58"/>
      <c r="BT167" s="58"/>
      <c r="BU167" s="58"/>
      <c r="BV167" s="58"/>
      <c r="BW167" s="58"/>
      <c r="BX167" s="58"/>
      <c r="BY167" s="58"/>
      <c r="BZ167" s="58"/>
      <c r="CA167" s="58"/>
      <c r="CB167" s="58"/>
      <c r="CC167" s="58"/>
      <c r="CD167" s="58"/>
      <c r="CE167" s="58"/>
      <c r="CF167" s="58"/>
    </row>
    <row r="168" spans="1:84" s="59" customFormat="1" ht="15" hidden="1" x14ac:dyDescent="0.3">
      <c r="A168" s="43">
        <v>46113</v>
      </c>
      <c r="B168" s="31"/>
      <c r="C168" s="31"/>
      <c r="D168" s="31"/>
      <c r="E168" s="31"/>
      <c r="F168" s="31"/>
      <c r="G168" s="31"/>
      <c r="H168" s="31"/>
      <c r="I168" s="31"/>
      <c r="J168" s="31"/>
      <c r="K168" s="31"/>
      <c r="L168" s="31"/>
      <c r="M168" s="31"/>
      <c r="N168" s="31"/>
      <c r="O168" s="31"/>
      <c r="P168" s="31"/>
      <c r="Q168" s="31"/>
      <c r="R168" s="31"/>
      <c r="S168" s="31"/>
      <c r="T168" s="31"/>
      <c r="U168" s="23"/>
      <c r="V168" s="43">
        <v>46113</v>
      </c>
      <c r="W168" s="31"/>
      <c r="X168" s="31"/>
      <c r="Y168" s="31"/>
      <c r="Z168" s="31"/>
      <c r="AA168" s="31"/>
      <c r="AB168" s="31"/>
      <c r="AC168" s="31"/>
      <c r="AD168" s="31"/>
      <c r="AE168" s="31"/>
      <c r="AF168" s="31"/>
      <c r="AG168" s="31"/>
      <c r="AH168" s="31"/>
      <c r="AI168" s="31"/>
      <c r="AJ168" s="31"/>
      <c r="AK168" s="31"/>
      <c r="AL168" s="31"/>
      <c r="AM168" s="31"/>
      <c r="AN168" s="31"/>
      <c r="AO168" s="31"/>
      <c r="AP168" s="23"/>
      <c r="AQ168" s="23"/>
      <c r="AR168" s="57"/>
      <c r="AS168" s="58"/>
      <c r="AT168" s="58"/>
      <c r="AU168" s="58"/>
      <c r="AV168" s="58"/>
      <c r="AW168" s="58"/>
      <c r="AX168" s="58"/>
      <c r="AY168" s="58"/>
      <c r="AZ168" s="58"/>
      <c r="BA168" s="58"/>
      <c r="BB168" s="58"/>
      <c r="BC168" s="58"/>
      <c r="BD168" s="58"/>
      <c r="BE168" s="58"/>
      <c r="BF168" s="58"/>
      <c r="BG168" s="58"/>
      <c r="BH168" s="58"/>
      <c r="BI168" s="58"/>
      <c r="BJ168" s="58"/>
      <c r="BK168" s="58"/>
      <c r="BM168" s="57"/>
      <c r="BN168" s="58"/>
      <c r="BO168" s="58"/>
      <c r="BP168" s="58"/>
      <c r="BQ168" s="58"/>
      <c r="BR168" s="58"/>
      <c r="BS168" s="58"/>
      <c r="BT168" s="58"/>
      <c r="BU168" s="58"/>
      <c r="BV168" s="58"/>
      <c r="BW168" s="58"/>
      <c r="BX168" s="58"/>
      <c r="BY168" s="58"/>
      <c r="BZ168" s="58"/>
      <c r="CA168" s="58"/>
      <c r="CB168" s="58"/>
      <c r="CC168" s="58"/>
      <c r="CD168" s="58"/>
      <c r="CE168" s="58"/>
      <c r="CF168" s="58"/>
    </row>
    <row r="169" spans="1:84" s="59" customFormat="1" ht="15" hidden="1" x14ac:dyDescent="0.3">
      <c r="A169" s="43">
        <v>46143</v>
      </c>
      <c r="B169" s="31"/>
      <c r="C169" s="31"/>
      <c r="D169" s="31"/>
      <c r="E169" s="31"/>
      <c r="F169" s="31"/>
      <c r="G169" s="31"/>
      <c r="H169" s="31"/>
      <c r="I169" s="31"/>
      <c r="J169" s="31"/>
      <c r="K169" s="31"/>
      <c r="L169" s="31"/>
      <c r="M169" s="31"/>
      <c r="N169" s="31"/>
      <c r="O169" s="31"/>
      <c r="P169" s="31"/>
      <c r="Q169" s="31"/>
      <c r="R169" s="31"/>
      <c r="S169" s="31"/>
      <c r="T169" s="31"/>
      <c r="U169" s="23"/>
      <c r="V169" s="43">
        <v>46143</v>
      </c>
      <c r="W169" s="31"/>
      <c r="X169" s="31"/>
      <c r="Y169" s="31"/>
      <c r="Z169" s="31"/>
      <c r="AA169" s="31"/>
      <c r="AB169" s="31"/>
      <c r="AC169" s="31"/>
      <c r="AD169" s="31"/>
      <c r="AE169" s="31"/>
      <c r="AF169" s="31"/>
      <c r="AG169" s="31"/>
      <c r="AH169" s="31"/>
      <c r="AI169" s="31"/>
      <c r="AJ169" s="31"/>
      <c r="AK169" s="31"/>
      <c r="AL169" s="31"/>
      <c r="AM169" s="31"/>
      <c r="AN169" s="31"/>
      <c r="AO169" s="31"/>
      <c r="AP169" s="23"/>
      <c r="AQ169" s="23"/>
      <c r="AR169" s="57"/>
      <c r="AS169" s="58"/>
      <c r="AT169" s="58"/>
      <c r="AU169" s="58"/>
      <c r="AV169" s="58"/>
      <c r="AW169" s="58"/>
      <c r="AX169" s="58"/>
      <c r="AY169" s="58"/>
      <c r="AZ169" s="58"/>
      <c r="BA169" s="58"/>
      <c r="BB169" s="58"/>
      <c r="BC169" s="58"/>
      <c r="BD169" s="58"/>
      <c r="BE169" s="58"/>
      <c r="BF169" s="58"/>
      <c r="BG169" s="58"/>
      <c r="BH169" s="58"/>
      <c r="BI169" s="58"/>
      <c r="BJ169" s="58"/>
      <c r="BK169" s="58"/>
      <c r="BM169" s="57"/>
      <c r="BN169" s="58"/>
      <c r="BO169" s="58"/>
      <c r="BP169" s="58"/>
      <c r="BQ169" s="58"/>
      <c r="BR169" s="58"/>
      <c r="BS169" s="58"/>
      <c r="BT169" s="58"/>
      <c r="BU169" s="58"/>
      <c r="BV169" s="58"/>
      <c r="BW169" s="58"/>
      <c r="BX169" s="58"/>
      <c r="BY169" s="58"/>
      <c r="BZ169" s="58"/>
      <c r="CA169" s="58"/>
      <c r="CB169" s="58"/>
      <c r="CC169" s="58"/>
      <c r="CD169" s="58"/>
      <c r="CE169" s="58"/>
      <c r="CF169" s="58"/>
    </row>
    <row r="170" spans="1:84" s="59" customFormat="1" ht="15" hidden="1" x14ac:dyDescent="0.3">
      <c r="A170" s="43">
        <v>46174</v>
      </c>
      <c r="B170" s="31"/>
      <c r="C170" s="31"/>
      <c r="D170" s="31"/>
      <c r="E170" s="31"/>
      <c r="F170" s="31"/>
      <c r="G170" s="31"/>
      <c r="H170" s="31"/>
      <c r="I170" s="31"/>
      <c r="J170" s="31"/>
      <c r="K170" s="31"/>
      <c r="L170" s="31"/>
      <c r="M170" s="31"/>
      <c r="N170" s="31"/>
      <c r="O170" s="31"/>
      <c r="P170" s="31"/>
      <c r="Q170" s="31"/>
      <c r="R170" s="31"/>
      <c r="S170" s="31"/>
      <c r="T170" s="31"/>
      <c r="U170" s="23"/>
      <c r="V170" s="43">
        <v>46174</v>
      </c>
      <c r="W170" s="31"/>
      <c r="X170" s="31"/>
      <c r="Y170" s="31"/>
      <c r="Z170" s="31"/>
      <c r="AA170" s="31"/>
      <c r="AB170" s="31"/>
      <c r="AC170" s="31"/>
      <c r="AD170" s="31"/>
      <c r="AE170" s="31"/>
      <c r="AF170" s="31"/>
      <c r="AG170" s="31"/>
      <c r="AH170" s="31"/>
      <c r="AI170" s="31"/>
      <c r="AJ170" s="31"/>
      <c r="AK170" s="31"/>
      <c r="AL170" s="31"/>
      <c r="AM170" s="31"/>
      <c r="AN170" s="31"/>
      <c r="AO170" s="31"/>
      <c r="AP170" s="23"/>
      <c r="AQ170" s="23"/>
      <c r="AR170" s="57"/>
      <c r="AS170" s="58"/>
      <c r="AT170" s="58"/>
      <c r="AU170" s="58"/>
      <c r="AV170" s="58"/>
      <c r="AW170" s="58"/>
      <c r="AX170" s="58"/>
      <c r="AY170" s="58"/>
      <c r="AZ170" s="58"/>
      <c r="BA170" s="58"/>
      <c r="BB170" s="58"/>
      <c r="BC170" s="58"/>
      <c r="BD170" s="58"/>
      <c r="BE170" s="58"/>
      <c r="BF170" s="58"/>
      <c r="BG170" s="58"/>
      <c r="BH170" s="58"/>
      <c r="BI170" s="58"/>
      <c r="BJ170" s="58"/>
      <c r="BK170" s="58"/>
      <c r="BM170" s="57"/>
      <c r="BN170" s="58"/>
      <c r="BO170" s="58"/>
      <c r="BP170" s="58"/>
      <c r="BQ170" s="58"/>
      <c r="BR170" s="58"/>
      <c r="BS170" s="58"/>
      <c r="BT170" s="58"/>
      <c r="BU170" s="58"/>
      <c r="BV170" s="58"/>
      <c r="BW170" s="58"/>
      <c r="BX170" s="58"/>
      <c r="BY170" s="58"/>
      <c r="BZ170" s="58"/>
      <c r="CA170" s="58"/>
      <c r="CB170" s="58"/>
      <c r="CC170" s="58"/>
      <c r="CD170" s="58"/>
      <c r="CE170" s="58"/>
      <c r="CF170" s="58"/>
    </row>
    <row r="171" spans="1:84" s="59" customFormat="1" ht="15" hidden="1" x14ac:dyDescent="0.3">
      <c r="A171" s="43">
        <v>46204</v>
      </c>
      <c r="B171" s="31"/>
      <c r="C171" s="31"/>
      <c r="D171" s="31"/>
      <c r="E171" s="31"/>
      <c r="F171" s="31"/>
      <c r="G171" s="31"/>
      <c r="H171" s="31"/>
      <c r="I171" s="31"/>
      <c r="J171" s="31"/>
      <c r="K171" s="31"/>
      <c r="L171" s="31"/>
      <c r="M171" s="31"/>
      <c r="N171" s="31"/>
      <c r="O171" s="31"/>
      <c r="P171" s="31"/>
      <c r="Q171" s="31"/>
      <c r="R171" s="31"/>
      <c r="S171" s="31"/>
      <c r="T171" s="31"/>
      <c r="U171" s="23"/>
      <c r="V171" s="43">
        <v>46204</v>
      </c>
      <c r="W171" s="31"/>
      <c r="X171" s="31"/>
      <c r="Y171" s="31"/>
      <c r="Z171" s="31"/>
      <c r="AA171" s="31"/>
      <c r="AB171" s="31"/>
      <c r="AC171" s="31"/>
      <c r="AD171" s="31"/>
      <c r="AE171" s="31"/>
      <c r="AF171" s="31"/>
      <c r="AG171" s="31"/>
      <c r="AH171" s="31"/>
      <c r="AI171" s="31"/>
      <c r="AJ171" s="31"/>
      <c r="AK171" s="31"/>
      <c r="AL171" s="31"/>
      <c r="AM171" s="31"/>
      <c r="AN171" s="31"/>
      <c r="AO171" s="31"/>
      <c r="AP171" s="23"/>
      <c r="AQ171" s="23"/>
      <c r="AR171" s="57"/>
      <c r="AS171" s="58"/>
      <c r="AT171" s="58"/>
      <c r="AU171" s="58"/>
      <c r="AV171" s="58"/>
      <c r="AW171" s="58"/>
      <c r="AX171" s="58"/>
      <c r="AY171" s="58"/>
      <c r="AZ171" s="58"/>
      <c r="BA171" s="58"/>
      <c r="BB171" s="58"/>
      <c r="BC171" s="58"/>
      <c r="BD171" s="58"/>
      <c r="BE171" s="58"/>
      <c r="BF171" s="58"/>
      <c r="BG171" s="58"/>
      <c r="BH171" s="58"/>
      <c r="BI171" s="58"/>
      <c r="BJ171" s="58"/>
      <c r="BK171" s="58"/>
      <c r="BM171" s="57"/>
      <c r="BN171" s="58"/>
      <c r="BO171" s="58"/>
      <c r="BP171" s="58"/>
      <c r="BQ171" s="58"/>
      <c r="BR171" s="58"/>
      <c r="BS171" s="58"/>
      <c r="BT171" s="58"/>
      <c r="BU171" s="58"/>
      <c r="BV171" s="58"/>
      <c r="BW171" s="58"/>
      <c r="BX171" s="58"/>
      <c r="BY171" s="58"/>
      <c r="BZ171" s="58"/>
      <c r="CA171" s="58"/>
      <c r="CB171" s="58"/>
      <c r="CC171" s="58"/>
      <c r="CD171" s="58"/>
      <c r="CE171" s="58"/>
      <c r="CF171" s="58"/>
    </row>
    <row r="172" spans="1:84" s="59" customFormat="1" ht="15" hidden="1" x14ac:dyDescent="0.3">
      <c r="A172" s="43">
        <v>46235</v>
      </c>
      <c r="B172" s="31"/>
      <c r="C172" s="31"/>
      <c r="D172" s="31"/>
      <c r="E172" s="31"/>
      <c r="F172" s="31"/>
      <c r="G172" s="31"/>
      <c r="H172" s="31"/>
      <c r="I172" s="31"/>
      <c r="J172" s="31"/>
      <c r="K172" s="31"/>
      <c r="L172" s="31"/>
      <c r="M172" s="31"/>
      <c r="N172" s="31"/>
      <c r="O172" s="31"/>
      <c r="P172" s="31"/>
      <c r="Q172" s="31"/>
      <c r="R172" s="31"/>
      <c r="S172" s="31"/>
      <c r="T172" s="31"/>
      <c r="U172" s="23"/>
      <c r="V172" s="43">
        <v>46235</v>
      </c>
      <c r="W172" s="31"/>
      <c r="X172" s="31"/>
      <c r="Y172" s="31"/>
      <c r="Z172" s="31"/>
      <c r="AA172" s="31"/>
      <c r="AB172" s="31"/>
      <c r="AC172" s="31"/>
      <c r="AD172" s="31"/>
      <c r="AE172" s="31"/>
      <c r="AF172" s="31"/>
      <c r="AG172" s="31"/>
      <c r="AH172" s="31"/>
      <c r="AI172" s="31"/>
      <c r="AJ172" s="31"/>
      <c r="AK172" s="31"/>
      <c r="AL172" s="31"/>
      <c r="AM172" s="31"/>
      <c r="AN172" s="31"/>
      <c r="AO172" s="31"/>
      <c r="AP172" s="23"/>
      <c r="AQ172" s="23"/>
      <c r="AR172" s="57"/>
      <c r="AS172" s="58"/>
      <c r="AT172" s="58"/>
      <c r="AU172" s="58"/>
      <c r="AV172" s="58"/>
      <c r="AW172" s="58"/>
      <c r="AX172" s="58"/>
      <c r="AY172" s="58"/>
      <c r="AZ172" s="58"/>
      <c r="BA172" s="58"/>
      <c r="BB172" s="58"/>
      <c r="BC172" s="58"/>
      <c r="BD172" s="58"/>
      <c r="BE172" s="58"/>
      <c r="BF172" s="58"/>
      <c r="BG172" s="58"/>
      <c r="BH172" s="58"/>
      <c r="BI172" s="58"/>
      <c r="BJ172" s="58"/>
      <c r="BK172" s="58"/>
      <c r="BM172" s="57"/>
      <c r="BN172" s="58"/>
      <c r="BO172" s="58"/>
      <c r="BP172" s="58"/>
      <c r="BQ172" s="58"/>
      <c r="BR172" s="58"/>
      <c r="BS172" s="58"/>
      <c r="BT172" s="58"/>
      <c r="BU172" s="58"/>
      <c r="BV172" s="58"/>
      <c r="BW172" s="58"/>
      <c r="BX172" s="58"/>
      <c r="BY172" s="58"/>
      <c r="BZ172" s="58"/>
      <c r="CA172" s="58"/>
      <c r="CB172" s="58"/>
      <c r="CC172" s="58"/>
      <c r="CD172" s="58"/>
      <c r="CE172" s="58"/>
      <c r="CF172" s="58"/>
    </row>
    <row r="173" spans="1:84" s="59" customFormat="1" ht="15" hidden="1" x14ac:dyDescent="0.3">
      <c r="A173" s="43">
        <v>46266</v>
      </c>
      <c r="B173" s="31"/>
      <c r="C173" s="31"/>
      <c r="D173" s="31"/>
      <c r="E173" s="31"/>
      <c r="F173" s="31"/>
      <c r="G173" s="31"/>
      <c r="H173" s="31"/>
      <c r="I173" s="31"/>
      <c r="J173" s="31"/>
      <c r="K173" s="31"/>
      <c r="L173" s="31"/>
      <c r="M173" s="31"/>
      <c r="N173" s="31"/>
      <c r="O173" s="31"/>
      <c r="P173" s="31"/>
      <c r="Q173" s="31"/>
      <c r="R173" s="31"/>
      <c r="S173" s="31"/>
      <c r="T173" s="31"/>
      <c r="U173" s="23"/>
      <c r="V173" s="43">
        <v>46266</v>
      </c>
      <c r="W173" s="31"/>
      <c r="X173" s="31"/>
      <c r="Y173" s="31"/>
      <c r="Z173" s="31"/>
      <c r="AA173" s="31"/>
      <c r="AB173" s="31"/>
      <c r="AC173" s="31"/>
      <c r="AD173" s="31"/>
      <c r="AE173" s="31"/>
      <c r="AF173" s="31"/>
      <c r="AG173" s="31"/>
      <c r="AH173" s="31"/>
      <c r="AI173" s="31"/>
      <c r="AJ173" s="31"/>
      <c r="AK173" s="31"/>
      <c r="AL173" s="31"/>
      <c r="AM173" s="31"/>
      <c r="AN173" s="31"/>
      <c r="AO173" s="31"/>
      <c r="AP173" s="23"/>
      <c r="AQ173" s="23"/>
      <c r="AR173" s="57"/>
      <c r="AS173" s="58"/>
      <c r="AT173" s="58"/>
      <c r="AU173" s="58"/>
      <c r="AV173" s="58"/>
      <c r="AW173" s="58"/>
      <c r="AX173" s="58"/>
      <c r="AY173" s="58"/>
      <c r="AZ173" s="58"/>
      <c r="BA173" s="58"/>
      <c r="BB173" s="58"/>
      <c r="BC173" s="58"/>
      <c r="BD173" s="58"/>
      <c r="BE173" s="58"/>
      <c r="BF173" s="58"/>
      <c r="BG173" s="58"/>
      <c r="BH173" s="58"/>
      <c r="BI173" s="58"/>
      <c r="BJ173" s="58"/>
      <c r="BK173" s="58"/>
      <c r="BM173" s="57"/>
      <c r="BN173" s="58"/>
      <c r="BO173" s="58"/>
      <c r="BP173" s="58"/>
      <c r="BQ173" s="58"/>
      <c r="BR173" s="58"/>
      <c r="BS173" s="58"/>
      <c r="BT173" s="58"/>
      <c r="BU173" s="58"/>
      <c r="BV173" s="58"/>
      <c r="BW173" s="58"/>
      <c r="BX173" s="58"/>
      <c r="BY173" s="58"/>
      <c r="BZ173" s="58"/>
      <c r="CA173" s="58"/>
      <c r="CB173" s="58"/>
      <c r="CC173" s="58"/>
      <c r="CD173" s="58"/>
      <c r="CE173" s="58"/>
      <c r="CF173" s="58"/>
    </row>
    <row r="174" spans="1:84" s="59" customFormat="1" ht="15" hidden="1" x14ac:dyDescent="0.3">
      <c r="A174" s="43">
        <v>46296</v>
      </c>
      <c r="B174" s="31"/>
      <c r="C174" s="31"/>
      <c r="D174" s="31"/>
      <c r="E174" s="31"/>
      <c r="F174" s="31"/>
      <c r="G174" s="31"/>
      <c r="H174" s="31"/>
      <c r="I174" s="31"/>
      <c r="J174" s="31"/>
      <c r="K174" s="31"/>
      <c r="L174" s="31"/>
      <c r="M174" s="31"/>
      <c r="N174" s="31"/>
      <c r="O174" s="31"/>
      <c r="P174" s="31"/>
      <c r="Q174" s="31"/>
      <c r="R174" s="31"/>
      <c r="S174" s="31"/>
      <c r="T174" s="31"/>
      <c r="U174" s="23"/>
      <c r="V174" s="43">
        <v>46296</v>
      </c>
      <c r="W174" s="31"/>
      <c r="X174" s="31"/>
      <c r="Y174" s="31"/>
      <c r="Z174" s="31"/>
      <c r="AA174" s="31"/>
      <c r="AB174" s="31"/>
      <c r="AC174" s="31"/>
      <c r="AD174" s="31"/>
      <c r="AE174" s="31"/>
      <c r="AF174" s="31"/>
      <c r="AG174" s="31"/>
      <c r="AH174" s="31"/>
      <c r="AI174" s="31"/>
      <c r="AJ174" s="31"/>
      <c r="AK174" s="31"/>
      <c r="AL174" s="31"/>
      <c r="AM174" s="31"/>
      <c r="AN174" s="31"/>
      <c r="AO174" s="31"/>
      <c r="AP174" s="23"/>
      <c r="AQ174" s="23"/>
      <c r="AR174" s="57"/>
      <c r="AS174" s="58"/>
      <c r="AT174" s="58"/>
      <c r="AU174" s="58"/>
      <c r="AV174" s="58"/>
      <c r="AW174" s="58"/>
      <c r="AX174" s="58"/>
      <c r="AY174" s="58"/>
      <c r="AZ174" s="58"/>
      <c r="BA174" s="58"/>
      <c r="BB174" s="58"/>
      <c r="BC174" s="58"/>
      <c r="BD174" s="58"/>
      <c r="BE174" s="58"/>
      <c r="BF174" s="58"/>
      <c r="BG174" s="58"/>
      <c r="BH174" s="58"/>
      <c r="BI174" s="58"/>
      <c r="BJ174" s="58"/>
      <c r="BK174" s="58"/>
      <c r="BM174" s="57"/>
      <c r="BN174" s="58"/>
      <c r="BO174" s="58"/>
      <c r="BP174" s="58"/>
      <c r="BQ174" s="58"/>
      <c r="BR174" s="58"/>
      <c r="BS174" s="58"/>
      <c r="BT174" s="58"/>
      <c r="BU174" s="58"/>
      <c r="BV174" s="58"/>
      <c r="BW174" s="58"/>
      <c r="BX174" s="58"/>
      <c r="BY174" s="58"/>
      <c r="BZ174" s="58"/>
      <c r="CA174" s="58"/>
      <c r="CB174" s="58"/>
      <c r="CC174" s="58"/>
      <c r="CD174" s="58"/>
      <c r="CE174" s="58"/>
      <c r="CF174" s="58"/>
    </row>
    <row r="175" spans="1:84" s="59" customFormat="1" ht="15" hidden="1" x14ac:dyDescent="0.3">
      <c r="A175" s="43">
        <v>46327</v>
      </c>
      <c r="B175" s="31"/>
      <c r="C175" s="31"/>
      <c r="D175" s="31"/>
      <c r="E175" s="31"/>
      <c r="F175" s="31"/>
      <c r="G175" s="31"/>
      <c r="H175" s="31"/>
      <c r="I175" s="31"/>
      <c r="J175" s="31"/>
      <c r="K175" s="31"/>
      <c r="L175" s="31"/>
      <c r="M175" s="31"/>
      <c r="N175" s="31"/>
      <c r="O175" s="31"/>
      <c r="P175" s="31"/>
      <c r="Q175" s="31"/>
      <c r="R175" s="31"/>
      <c r="S175" s="31"/>
      <c r="T175" s="31"/>
      <c r="U175" s="23"/>
      <c r="V175" s="43">
        <v>46327</v>
      </c>
      <c r="W175" s="31"/>
      <c r="X175" s="31"/>
      <c r="Y175" s="31"/>
      <c r="Z175" s="31"/>
      <c r="AA175" s="31"/>
      <c r="AB175" s="31"/>
      <c r="AC175" s="31"/>
      <c r="AD175" s="31"/>
      <c r="AE175" s="31"/>
      <c r="AF175" s="31"/>
      <c r="AG175" s="31"/>
      <c r="AH175" s="31"/>
      <c r="AI175" s="31"/>
      <c r="AJ175" s="31"/>
      <c r="AK175" s="31"/>
      <c r="AL175" s="31"/>
      <c r="AM175" s="31"/>
      <c r="AN175" s="31"/>
      <c r="AO175" s="31"/>
      <c r="AP175" s="23"/>
      <c r="AQ175" s="23"/>
      <c r="AR175" s="57"/>
      <c r="AS175" s="58"/>
      <c r="AT175" s="58"/>
      <c r="AU175" s="58"/>
      <c r="AV175" s="58"/>
      <c r="AW175" s="58"/>
      <c r="AX175" s="58"/>
      <c r="AY175" s="58"/>
      <c r="AZ175" s="58"/>
      <c r="BA175" s="58"/>
      <c r="BB175" s="58"/>
      <c r="BC175" s="58"/>
      <c r="BD175" s="58"/>
      <c r="BE175" s="58"/>
      <c r="BF175" s="58"/>
      <c r="BG175" s="58"/>
      <c r="BH175" s="58"/>
      <c r="BI175" s="58"/>
      <c r="BJ175" s="58"/>
      <c r="BK175" s="58"/>
      <c r="BM175" s="57"/>
      <c r="BN175" s="58"/>
      <c r="BO175" s="58"/>
      <c r="BP175" s="58"/>
      <c r="BQ175" s="58"/>
      <c r="BR175" s="58"/>
      <c r="BS175" s="58"/>
      <c r="BT175" s="58"/>
      <c r="BU175" s="58"/>
      <c r="BV175" s="58"/>
      <c r="BW175" s="58"/>
      <c r="BX175" s="58"/>
      <c r="BY175" s="58"/>
      <c r="BZ175" s="58"/>
      <c r="CA175" s="58"/>
      <c r="CB175" s="58"/>
      <c r="CC175" s="58"/>
      <c r="CD175" s="58"/>
      <c r="CE175" s="58"/>
      <c r="CF175" s="58"/>
    </row>
    <row r="176" spans="1:84" s="59" customFormat="1" ht="15" hidden="1" x14ac:dyDescent="0.3">
      <c r="A176" s="44">
        <v>46357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23"/>
      <c r="V176" s="44">
        <v>46357</v>
      </c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3"/>
      <c r="AP176" s="23"/>
      <c r="AQ176" s="23"/>
      <c r="AR176" s="57"/>
      <c r="AS176" s="58"/>
      <c r="AT176" s="58"/>
      <c r="AU176" s="58"/>
      <c r="AV176" s="58"/>
      <c r="AW176" s="58"/>
      <c r="AX176" s="58"/>
      <c r="AY176" s="58"/>
      <c r="AZ176" s="58"/>
      <c r="BA176" s="58"/>
      <c r="BB176" s="58"/>
      <c r="BC176" s="58"/>
      <c r="BD176" s="58"/>
      <c r="BE176" s="58"/>
      <c r="BF176" s="58"/>
      <c r="BG176" s="58"/>
      <c r="BH176" s="58"/>
      <c r="BI176" s="58"/>
      <c r="BJ176" s="58"/>
      <c r="BK176" s="58"/>
      <c r="BM176" s="57"/>
      <c r="BN176" s="58"/>
      <c r="BO176" s="58"/>
      <c r="BP176" s="58"/>
      <c r="BQ176" s="58"/>
      <c r="BR176" s="58"/>
      <c r="BS176" s="58"/>
      <c r="BT176" s="58"/>
      <c r="BU176" s="58"/>
      <c r="BV176" s="58"/>
      <c r="BW176" s="58"/>
      <c r="BX176" s="58"/>
      <c r="BY176" s="58"/>
      <c r="BZ176" s="58"/>
      <c r="CA176" s="58"/>
      <c r="CB176" s="58"/>
      <c r="CC176" s="58"/>
      <c r="CD176" s="58"/>
      <c r="CE176" s="58"/>
      <c r="CF176" s="58"/>
    </row>
    <row r="177" spans="1:84" s="59" customFormat="1" ht="15" hidden="1" x14ac:dyDescent="0.3">
      <c r="A177" s="45">
        <v>46388</v>
      </c>
      <c r="B177" s="35"/>
      <c r="C177" s="35"/>
      <c r="D177" s="35"/>
      <c r="E177" s="35"/>
      <c r="F177" s="35"/>
      <c r="G177" s="35"/>
      <c r="H177" s="35"/>
      <c r="I177" s="35"/>
      <c r="J177" s="35"/>
      <c r="K177" s="35"/>
      <c r="L177" s="35"/>
      <c r="M177" s="35"/>
      <c r="N177" s="35"/>
      <c r="O177" s="35"/>
      <c r="P177" s="35"/>
      <c r="Q177" s="35"/>
      <c r="R177" s="35"/>
      <c r="S177" s="35"/>
      <c r="T177" s="35"/>
      <c r="U177" s="23"/>
      <c r="V177" s="45">
        <v>46388</v>
      </c>
      <c r="W177" s="35"/>
      <c r="X177" s="35"/>
      <c r="Y177" s="35"/>
      <c r="Z177" s="35"/>
      <c r="AA177" s="35"/>
      <c r="AB177" s="35"/>
      <c r="AC177" s="35"/>
      <c r="AD177" s="35"/>
      <c r="AE177" s="35"/>
      <c r="AF177" s="35"/>
      <c r="AG177" s="35"/>
      <c r="AH177" s="35"/>
      <c r="AI177" s="35"/>
      <c r="AJ177" s="35"/>
      <c r="AK177" s="35"/>
      <c r="AL177" s="35"/>
      <c r="AM177" s="35"/>
      <c r="AN177" s="35"/>
      <c r="AO177" s="35"/>
      <c r="AP177" s="23"/>
      <c r="AQ177" s="23"/>
      <c r="AR177" s="57"/>
      <c r="AS177" s="58"/>
      <c r="AT177" s="58"/>
      <c r="AU177" s="58"/>
      <c r="AV177" s="58"/>
      <c r="AW177" s="58"/>
      <c r="AX177" s="58"/>
      <c r="AY177" s="58"/>
      <c r="AZ177" s="58"/>
      <c r="BA177" s="58"/>
      <c r="BB177" s="58"/>
      <c r="BC177" s="58"/>
      <c r="BD177" s="58"/>
      <c r="BE177" s="58"/>
      <c r="BF177" s="58"/>
      <c r="BG177" s="58"/>
      <c r="BH177" s="58"/>
      <c r="BI177" s="58"/>
      <c r="BJ177" s="58"/>
      <c r="BK177" s="58"/>
      <c r="BM177" s="57"/>
      <c r="BN177" s="58"/>
      <c r="BO177" s="58"/>
      <c r="BP177" s="58"/>
      <c r="BQ177" s="58"/>
      <c r="BR177" s="58"/>
      <c r="BS177" s="58"/>
      <c r="BT177" s="58"/>
      <c r="BU177" s="58"/>
      <c r="BV177" s="58"/>
      <c r="BW177" s="58"/>
      <c r="BX177" s="58"/>
      <c r="BY177" s="58"/>
      <c r="BZ177" s="58"/>
      <c r="CA177" s="58"/>
      <c r="CB177" s="58"/>
      <c r="CC177" s="58"/>
      <c r="CD177" s="58"/>
      <c r="CE177" s="58"/>
      <c r="CF177" s="58"/>
    </row>
    <row r="178" spans="1:84" s="59" customFormat="1" ht="15" hidden="1" x14ac:dyDescent="0.3">
      <c r="A178" s="40">
        <v>46419</v>
      </c>
      <c r="B178" s="27"/>
      <c r="C178" s="27"/>
      <c r="D178" s="27"/>
      <c r="E178" s="27"/>
      <c r="F178" s="27"/>
      <c r="G178" s="27"/>
      <c r="H178" s="27"/>
      <c r="I178" s="27"/>
      <c r="J178" s="27"/>
      <c r="K178" s="27"/>
      <c r="L178" s="27"/>
      <c r="M178" s="27"/>
      <c r="N178" s="27"/>
      <c r="O178" s="27"/>
      <c r="P178" s="27"/>
      <c r="Q178" s="27"/>
      <c r="R178" s="27"/>
      <c r="S178" s="27"/>
      <c r="T178" s="27"/>
      <c r="U178" s="23"/>
      <c r="V178" s="40">
        <v>46419</v>
      </c>
      <c r="W178" s="27"/>
      <c r="X178" s="27"/>
      <c r="Y178" s="27"/>
      <c r="Z178" s="27"/>
      <c r="AA178" s="27"/>
      <c r="AB178" s="27"/>
      <c r="AC178" s="27"/>
      <c r="AD178" s="27"/>
      <c r="AE178" s="27"/>
      <c r="AF178" s="27"/>
      <c r="AG178" s="27"/>
      <c r="AH178" s="27"/>
      <c r="AI178" s="27"/>
      <c r="AJ178" s="27"/>
      <c r="AK178" s="27"/>
      <c r="AL178" s="27"/>
      <c r="AM178" s="27"/>
      <c r="AN178" s="27"/>
      <c r="AO178" s="27"/>
      <c r="AP178" s="23"/>
      <c r="AQ178" s="23"/>
      <c r="AR178" s="57"/>
      <c r="AS178" s="58"/>
      <c r="AT178" s="58"/>
      <c r="AU178" s="58"/>
      <c r="AV178" s="58"/>
      <c r="AW178" s="58"/>
      <c r="AX178" s="58"/>
      <c r="AY178" s="58"/>
      <c r="AZ178" s="58"/>
      <c r="BA178" s="58"/>
      <c r="BB178" s="58"/>
      <c r="BC178" s="58"/>
      <c r="BD178" s="58"/>
      <c r="BE178" s="58"/>
      <c r="BF178" s="58"/>
      <c r="BG178" s="58"/>
      <c r="BH178" s="58"/>
      <c r="BI178" s="58"/>
      <c r="BJ178" s="58"/>
      <c r="BK178" s="58"/>
      <c r="BM178" s="57"/>
      <c r="BN178" s="58"/>
      <c r="BO178" s="58"/>
      <c r="BP178" s="58"/>
      <c r="BQ178" s="58"/>
      <c r="BR178" s="58"/>
      <c r="BS178" s="58"/>
      <c r="BT178" s="58"/>
      <c r="BU178" s="58"/>
      <c r="BV178" s="58"/>
      <c r="BW178" s="58"/>
      <c r="BX178" s="58"/>
      <c r="BY178" s="58"/>
      <c r="BZ178" s="58"/>
      <c r="CA178" s="58"/>
      <c r="CB178" s="58"/>
      <c r="CC178" s="58"/>
      <c r="CD178" s="58"/>
      <c r="CE178" s="58"/>
      <c r="CF178" s="58"/>
    </row>
    <row r="179" spans="1:84" s="59" customFormat="1" ht="15" hidden="1" x14ac:dyDescent="0.3">
      <c r="A179" s="40">
        <v>46447</v>
      </c>
      <c r="B179" s="27"/>
      <c r="C179" s="27"/>
      <c r="D179" s="27"/>
      <c r="E179" s="27"/>
      <c r="F179" s="27"/>
      <c r="G179" s="27"/>
      <c r="H179" s="27"/>
      <c r="I179" s="27"/>
      <c r="J179" s="27"/>
      <c r="K179" s="27"/>
      <c r="L179" s="27"/>
      <c r="M179" s="27"/>
      <c r="N179" s="27"/>
      <c r="O179" s="27"/>
      <c r="P179" s="27"/>
      <c r="Q179" s="27"/>
      <c r="R179" s="27"/>
      <c r="S179" s="27"/>
      <c r="T179" s="27"/>
      <c r="U179" s="23"/>
      <c r="V179" s="40">
        <v>46447</v>
      </c>
      <c r="W179" s="27"/>
      <c r="X179" s="27"/>
      <c r="Y179" s="27"/>
      <c r="Z179" s="27"/>
      <c r="AA179" s="27"/>
      <c r="AB179" s="27"/>
      <c r="AC179" s="27"/>
      <c r="AD179" s="27"/>
      <c r="AE179" s="27"/>
      <c r="AF179" s="27"/>
      <c r="AG179" s="27"/>
      <c r="AH179" s="27"/>
      <c r="AI179" s="27"/>
      <c r="AJ179" s="27"/>
      <c r="AK179" s="27"/>
      <c r="AL179" s="27"/>
      <c r="AM179" s="27"/>
      <c r="AN179" s="27"/>
      <c r="AO179" s="27"/>
      <c r="AP179" s="23"/>
      <c r="AQ179" s="23"/>
      <c r="AR179" s="57"/>
      <c r="AS179" s="58"/>
      <c r="AT179" s="58"/>
      <c r="AU179" s="58"/>
      <c r="AV179" s="58"/>
      <c r="AW179" s="58"/>
      <c r="AX179" s="58"/>
      <c r="AY179" s="58"/>
      <c r="AZ179" s="58"/>
      <c r="BA179" s="58"/>
      <c r="BB179" s="58"/>
      <c r="BC179" s="58"/>
      <c r="BD179" s="58"/>
      <c r="BE179" s="58"/>
      <c r="BF179" s="58"/>
      <c r="BG179" s="58"/>
      <c r="BH179" s="58"/>
      <c r="BI179" s="58"/>
      <c r="BJ179" s="58"/>
      <c r="BK179" s="58"/>
      <c r="BM179" s="57"/>
      <c r="BN179" s="58"/>
      <c r="BO179" s="58"/>
      <c r="BP179" s="58"/>
      <c r="BQ179" s="58"/>
      <c r="BR179" s="58"/>
      <c r="BS179" s="58"/>
      <c r="BT179" s="58"/>
      <c r="BU179" s="58"/>
      <c r="BV179" s="58"/>
      <c r="BW179" s="58"/>
      <c r="BX179" s="58"/>
      <c r="BY179" s="58"/>
      <c r="BZ179" s="58"/>
      <c r="CA179" s="58"/>
      <c r="CB179" s="58"/>
      <c r="CC179" s="58"/>
      <c r="CD179" s="58"/>
      <c r="CE179" s="58"/>
      <c r="CF179" s="58"/>
    </row>
    <row r="180" spans="1:84" s="59" customFormat="1" ht="15" hidden="1" x14ac:dyDescent="0.3">
      <c r="A180" s="40">
        <v>46478</v>
      </c>
      <c r="B180" s="27"/>
      <c r="C180" s="27"/>
      <c r="D180" s="27"/>
      <c r="E180" s="27"/>
      <c r="F180" s="27"/>
      <c r="G180" s="27"/>
      <c r="H180" s="27"/>
      <c r="I180" s="27"/>
      <c r="J180" s="27"/>
      <c r="K180" s="27"/>
      <c r="L180" s="27"/>
      <c r="M180" s="27"/>
      <c r="N180" s="27"/>
      <c r="O180" s="27"/>
      <c r="P180" s="27"/>
      <c r="Q180" s="27"/>
      <c r="R180" s="27"/>
      <c r="S180" s="27"/>
      <c r="T180" s="27"/>
      <c r="U180" s="23"/>
      <c r="V180" s="40">
        <v>46478</v>
      </c>
      <c r="W180" s="27"/>
      <c r="X180" s="27"/>
      <c r="Y180" s="27"/>
      <c r="Z180" s="27"/>
      <c r="AA180" s="27"/>
      <c r="AB180" s="27"/>
      <c r="AC180" s="27"/>
      <c r="AD180" s="27"/>
      <c r="AE180" s="27"/>
      <c r="AF180" s="27"/>
      <c r="AG180" s="27"/>
      <c r="AH180" s="27"/>
      <c r="AI180" s="27"/>
      <c r="AJ180" s="27"/>
      <c r="AK180" s="27"/>
      <c r="AL180" s="27"/>
      <c r="AM180" s="27"/>
      <c r="AN180" s="27"/>
      <c r="AO180" s="27"/>
      <c r="AP180" s="23"/>
      <c r="AQ180" s="23"/>
      <c r="AR180" s="57"/>
      <c r="AS180" s="58"/>
      <c r="AT180" s="58"/>
      <c r="AU180" s="58"/>
      <c r="AV180" s="58"/>
      <c r="AW180" s="58"/>
      <c r="AX180" s="58"/>
      <c r="AY180" s="58"/>
      <c r="AZ180" s="58"/>
      <c r="BA180" s="58"/>
      <c r="BB180" s="58"/>
      <c r="BC180" s="58"/>
      <c r="BD180" s="58"/>
      <c r="BE180" s="58"/>
      <c r="BF180" s="58"/>
      <c r="BG180" s="58"/>
      <c r="BH180" s="58"/>
      <c r="BI180" s="58"/>
      <c r="BJ180" s="58"/>
      <c r="BK180" s="58"/>
      <c r="BM180" s="57"/>
      <c r="BN180" s="58"/>
      <c r="BO180" s="58"/>
      <c r="BP180" s="58"/>
      <c r="BQ180" s="58"/>
      <c r="BR180" s="58"/>
      <c r="BS180" s="58"/>
      <c r="BT180" s="58"/>
      <c r="BU180" s="58"/>
      <c r="BV180" s="58"/>
      <c r="BW180" s="58"/>
      <c r="BX180" s="58"/>
      <c r="BY180" s="58"/>
      <c r="BZ180" s="58"/>
      <c r="CA180" s="58"/>
      <c r="CB180" s="58"/>
      <c r="CC180" s="58"/>
      <c r="CD180" s="58"/>
      <c r="CE180" s="58"/>
      <c r="CF180" s="58"/>
    </row>
    <row r="181" spans="1:84" s="59" customFormat="1" ht="15" hidden="1" x14ac:dyDescent="0.3">
      <c r="A181" s="40">
        <v>46508</v>
      </c>
      <c r="B181" s="27"/>
      <c r="C181" s="27"/>
      <c r="D181" s="27"/>
      <c r="E181" s="27"/>
      <c r="F181" s="27"/>
      <c r="G181" s="27"/>
      <c r="H181" s="27"/>
      <c r="I181" s="27"/>
      <c r="J181" s="27"/>
      <c r="K181" s="27"/>
      <c r="L181" s="27"/>
      <c r="M181" s="27"/>
      <c r="N181" s="27"/>
      <c r="O181" s="27"/>
      <c r="P181" s="27"/>
      <c r="Q181" s="27"/>
      <c r="R181" s="27"/>
      <c r="S181" s="27"/>
      <c r="T181" s="27"/>
      <c r="U181" s="23"/>
      <c r="V181" s="40">
        <v>46508</v>
      </c>
      <c r="W181" s="27"/>
      <c r="X181" s="27"/>
      <c r="Y181" s="27"/>
      <c r="Z181" s="27"/>
      <c r="AA181" s="27"/>
      <c r="AB181" s="27"/>
      <c r="AC181" s="27"/>
      <c r="AD181" s="27"/>
      <c r="AE181" s="27"/>
      <c r="AF181" s="27"/>
      <c r="AG181" s="27"/>
      <c r="AH181" s="27"/>
      <c r="AI181" s="27"/>
      <c r="AJ181" s="27"/>
      <c r="AK181" s="27"/>
      <c r="AL181" s="27"/>
      <c r="AM181" s="27"/>
      <c r="AN181" s="27"/>
      <c r="AO181" s="27"/>
      <c r="AP181" s="23"/>
      <c r="AQ181" s="23"/>
      <c r="AR181" s="57"/>
      <c r="AS181" s="58"/>
      <c r="AT181" s="58"/>
      <c r="AU181" s="58"/>
      <c r="AV181" s="58"/>
      <c r="AW181" s="58"/>
      <c r="AX181" s="58"/>
      <c r="AY181" s="58"/>
      <c r="AZ181" s="58"/>
      <c r="BA181" s="58"/>
      <c r="BB181" s="58"/>
      <c r="BC181" s="58"/>
      <c r="BD181" s="58"/>
      <c r="BE181" s="58"/>
      <c r="BF181" s="58"/>
      <c r="BG181" s="58"/>
      <c r="BH181" s="58"/>
      <c r="BI181" s="58"/>
      <c r="BJ181" s="58"/>
      <c r="BK181" s="58"/>
      <c r="BM181" s="57"/>
      <c r="BN181" s="58"/>
      <c r="BO181" s="58"/>
      <c r="BP181" s="58"/>
      <c r="BQ181" s="58"/>
      <c r="BR181" s="58"/>
      <c r="BS181" s="58"/>
      <c r="BT181" s="58"/>
      <c r="BU181" s="58"/>
      <c r="BV181" s="58"/>
      <c r="BW181" s="58"/>
      <c r="BX181" s="58"/>
      <c r="BY181" s="58"/>
      <c r="BZ181" s="58"/>
      <c r="CA181" s="58"/>
      <c r="CB181" s="58"/>
      <c r="CC181" s="58"/>
      <c r="CD181" s="58"/>
      <c r="CE181" s="58"/>
      <c r="CF181" s="58"/>
    </row>
    <row r="182" spans="1:84" s="59" customFormat="1" ht="15" hidden="1" x14ac:dyDescent="0.3">
      <c r="A182" s="40">
        <v>46539</v>
      </c>
      <c r="B182" s="27"/>
      <c r="C182" s="27"/>
      <c r="D182" s="27"/>
      <c r="E182" s="27"/>
      <c r="F182" s="27"/>
      <c r="G182" s="27"/>
      <c r="H182" s="27"/>
      <c r="I182" s="27"/>
      <c r="J182" s="27"/>
      <c r="K182" s="27"/>
      <c r="L182" s="27"/>
      <c r="M182" s="27"/>
      <c r="N182" s="27"/>
      <c r="O182" s="27"/>
      <c r="P182" s="27"/>
      <c r="Q182" s="27"/>
      <c r="R182" s="27"/>
      <c r="S182" s="27"/>
      <c r="T182" s="27"/>
      <c r="U182" s="23"/>
      <c r="V182" s="40">
        <v>46539</v>
      </c>
      <c r="W182" s="27"/>
      <c r="X182" s="27"/>
      <c r="Y182" s="27"/>
      <c r="Z182" s="27"/>
      <c r="AA182" s="27"/>
      <c r="AB182" s="27"/>
      <c r="AC182" s="27"/>
      <c r="AD182" s="27"/>
      <c r="AE182" s="27"/>
      <c r="AF182" s="27"/>
      <c r="AG182" s="27"/>
      <c r="AH182" s="27"/>
      <c r="AI182" s="27"/>
      <c r="AJ182" s="27"/>
      <c r="AK182" s="27"/>
      <c r="AL182" s="27"/>
      <c r="AM182" s="27"/>
      <c r="AN182" s="27"/>
      <c r="AO182" s="27"/>
      <c r="AP182" s="23"/>
      <c r="AQ182" s="23"/>
      <c r="AR182" s="57"/>
      <c r="AS182" s="58"/>
      <c r="AT182" s="58"/>
      <c r="AU182" s="58"/>
      <c r="AV182" s="58"/>
      <c r="AW182" s="58"/>
      <c r="AX182" s="58"/>
      <c r="AY182" s="58"/>
      <c r="AZ182" s="58"/>
      <c r="BA182" s="58"/>
      <c r="BB182" s="58"/>
      <c r="BC182" s="58"/>
      <c r="BD182" s="58"/>
      <c r="BE182" s="58"/>
      <c r="BF182" s="58"/>
      <c r="BG182" s="58"/>
      <c r="BH182" s="58"/>
      <c r="BI182" s="58"/>
      <c r="BJ182" s="58"/>
      <c r="BK182" s="58"/>
      <c r="BM182" s="57"/>
      <c r="BN182" s="58"/>
      <c r="BO182" s="58"/>
      <c r="BP182" s="58"/>
      <c r="BQ182" s="58"/>
      <c r="BR182" s="58"/>
      <c r="BS182" s="58"/>
      <c r="BT182" s="58"/>
      <c r="BU182" s="58"/>
      <c r="BV182" s="58"/>
      <c r="BW182" s="58"/>
      <c r="BX182" s="58"/>
      <c r="BY182" s="58"/>
      <c r="BZ182" s="58"/>
      <c r="CA182" s="58"/>
      <c r="CB182" s="58"/>
      <c r="CC182" s="58"/>
      <c r="CD182" s="58"/>
      <c r="CE182" s="58"/>
      <c r="CF182" s="58"/>
    </row>
    <row r="183" spans="1:84" s="59" customFormat="1" ht="15" hidden="1" x14ac:dyDescent="0.3">
      <c r="A183" s="40">
        <v>46569</v>
      </c>
      <c r="B183" s="27"/>
      <c r="C183" s="27"/>
      <c r="D183" s="27"/>
      <c r="E183" s="27"/>
      <c r="F183" s="27"/>
      <c r="G183" s="27"/>
      <c r="H183" s="27"/>
      <c r="I183" s="27"/>
      <c r="J183" s="27"/>
      <c r="K183" s="27"/>
      <c r="L183" s="27"/>
      <c r="M183" s="27"/>
      <c r="N183" s="27"/>
      <c r="O183" s="27"/>
      <c r="P183" s="27"/>
      <c r="Q183" s="27"/>
      <c r="R183" s="27"/>
      <c r="S183" s="27"/>
      <c r="T183" s="27"/>
      <c r="U183" s="23"/>
      <c r="V183" s="40">
        <v>46569</v>
      </c>
      <c r="W183" s="27"/>
      <c r="X183" s="27"/>
      <c r="Y183" s="27"/>
      <c r="Z183" s="27"/>
      <c r="AA183" s="27"/>
      <c r="AB183" s="27"/>
      <c r="AC183" s="27"/>
      <c r="AD183" s="27"/>
      <c r="AE183" s="27"/>
      <c r="AF183" s="27"/>
      <c r="AG183" s="27"/>
      <c r="AH183" s="27"/>
      <c r="AI183" s="27"/>
      <c r="AJ183" s="27"/>
      <c r="AK183" s="27"/>
      <c r="AL183" s="27"/>
      <c r="AM183" s="27"/>
      <c r="AN183" s="27"/>
      <c r="AO183" s="27"/>
      <c r="AP183" s="23"/>
      <c r="AQ183" s="23"/>
      <c r="AR183" s="57"/>
      <c r="AS183" s="58"/>
      <c r="AT183" s="58"/>
      <c r="AU183" s="58"/>
      <c r="AV183" s="58"/>
      <c r="AW183" s="58"/>
      <c r="AX183" s="58"/>
      <c r="AY183" s="58"/>
      <c r="AZ183" s="58"/>
      <c r="BA183" s="58"/>
      <c r="BB183" s="58"/>
      <c r="BC183" s="58"/>
      <c r="BD183" s="58"/>
      <c r="BE183" s="58"/>
      <c r="BF183" s="58"/>
      <c r="BG183" s="58"/>
      <c r="BH183" s="58"/>
      <c r="BI183" s="58"/>
      <c r="BJ183" s="58"/>
      <c r="BK183" s="58"/>
      <c r="BM183" s="57"/>
      <c r="BN183" s="58"/>
      <c r="BO183" s="58"/>
      <c r="BP183" s="58"/>
      <c r="BQ183" s="58"/>
      <c r="BR183" s="58"/>
      <c r="BS183" s="58"/>
      <c r="BT183" s="58"/>
      <c r="BU183" s="58"/>
      <c r="BV183" s="58"/>
      <c r="BW183" s="58"/>
      <c r="BX183" s="58"/>
      <c r="BY183" s="58"/>
      <c r="BZ183" s="58"/>
      <c r="CA183" s="58"/>
      <c r="CB183" s="58"/>
      <c r="CC183" s="58"/>
      <c r="CD183" s="58"/>
      <c r="CE183" s="58"/>
      <c r="CF183" s="58"/>
    </row>
    <row r="184" spans="1:84" s="59" customFormat="1" ht="15" hidden="1" x14ac:dyDescent="0.3">
      <c r="A184" s="40">
        <v>46600</v>
      </c>
      <c r="B184" s="27"/>
      <c r="C184" s="27"/>
      <c r="D184" s="27"/>
      <c r="E184" s="27"/>
      <c r="F184" s="27"/>
      <c r="G184" s="27"/>
      <c r="H184" s="27"/>
      <c r="I184" s="27"/>
      <c r="J184" s="27"/>
      <c r="K184" s="27"/>
      <c r="L184" s="27"/>
      <c r="M184" s="27"/>
      <c r="N184" s="27"/>
      <c r="O184" s="27"/>
      <c r="P184" s="27"/>
      <c r="Q184" s="27"/>
      <c r="R184" s="27"/>
      <c r="S184" s="27"/>
      <c r="T184" s="27"/>
      <c r="U184" s="23"/>
      <c r="V184" s="40">
        <v>46600</v>
      </c>
      <c r="W184" s="27"/>
      <c r="X184" s="27"/>
      <c r="Y184" s="27"/>
      <c r="Z184" s="27"/>
      <c r="AA184" s="27"/>
      <c r="AB184" s="27"/>
      <c r="AC184" s="27"/>
      <c r="AD184" s="27"/>
      <c r="AE184" s="27"/>
      <c r="AF184" s="27"/>
      <c r="AG184" s="27"/>
      <c r="AH184" s="27"/>
      <c r="AI184" s="27"/>
      <c r="AJ184" s="27"/>
      <c r="AK184" s="27"/>
      <c r="AL184" s="27"/>
      <c r="AM184" s="27"/>
      <c r="AN184" s="27"/>
      <c r="AO184" s="27"/>
      <c r="AP184" s="23"/>
      <c r="AQ184" s="23"/>
      <c r="AR184" s="57"/>
      <c r="AS184" s="58"/>
      <c r="AT184" s="58"/>
      <c r="AU184" s="58"/>
      <c r="AV184" s="58"/>
      <c r="AW184" s="58"/>
      <c r="AX184" s="58"/>
      <c r="AY184" s="58"/>
      <c r="AZ184" s="58"/>
      <c r="BA184" s="58"/>
      <c r="BB184" s="58"/>
      <c r="BC184" s="58"/>
      <c r="BD184" s="58"/>
      <c r="BE184" s="58"/>
      <c r="BF184" s="58"/>
      <c r="BG184" s="58"/>
      <c r="BH184" s="58"/>
      <c r="BI184" s="58"/>
      <c r="BJ184" s="58"/>
      <c r="BK184" s="58"/>
      <c r="BM184" s="57"/>
      <c r="BN184" s="58"/>
      <c r="BO184" s="58"/>
      <c r="BP184" s="58"/>
      <c r="BQ184" s="58"/>
      <c r="BR184" s="58"/>
      <c r="BS184" s="58"/>
      <c r="BT184" s="58"/>
      <c r="BU184" s="58"/>
      <c r="BV184" s="58"/>
      <c r="BW184" s="58"/>
      <c r="BX184" s="58"/>
      <c r="BY184" s="58"/>
      <c r="BZ184" s="58"/>
      <c r="CA184" s="58"/>
      <c r="CB184" s="58"/>
      <c r="CC184" s="58"/>
      <c r="CD184" s="58"/>
      <c r="CE184" s="58"/>
      <c r="CF184" s="58"/>
    </row>
    <row r="185" spans="1:84" s="59" customFormat="1" ht="15" hidden="1" x14ac:dyDescent="0.3">
      <c r="A185" s="40">
        <v>46631</v>
      </c>
      <c r="B185" s="27"/>
      <c r="C185" s="27"/>
      <c r="D185" s="27"/>
      <c r="E185" s="27"/>
      <c r="F185" s="27"/>
      <c r="G185" s="27"/>
      <c r="H185" s="27"/>
      <c r="I185" s="27"/>
      <c r="J185" s="27"/>
      <c r="K185" s="27"/>
      <c r="L185" s="27"/>
      <c r="M185" s="27"/>
      <c r="N185" s="27"/>
      <c r="O185" s="27"/>
      <c r="P185" s="27"/>
      <c r="Q185" s="27"/>
      <c r="R185" s="27"/>
      <c r="S185" s="27"/>
      <c r="T185" s="27"/>
      <c r="U185" s="23"/>
      <c r="V185" s="40">
        <v>46631</v>
      </c>
      <c r="W185" s="27"/>
      <c r="X185" s="27"/>
      <c r="Y185" s="27"/>
      <c r="Z185" s="27"/>
      <c r="AA185" s="27"/>
      <c r="AB185" s="27"/>
      <c r="AC185" s="27"/>
      <c r="AD185" s="27"/>
      <c r="AE185" s="27"/>
      <c r="AF185" s="27"/>
      <c r="AG185" s="27"/>
      <c r="AH185" s="27"/>
      <c r="AI185" s="27"/>
      <c r="AJ185" s="27"/>
      <c r="AK185" s="27"/>
      <c r="AL185" s="27"/>
      <c r="AM185" s="27"/>
      <c r="AN185" s="27"/>
      <c r="AO185" s="27"/>
      <c r="AP185" s="23"/>
      <c r="AQ185" s="23"/>
      <c r="AR185" s="57"/>
      <c r="AS185" s="58"/>
      <c r="AT185" s="58"/>
      <c r="AU185" s="58"/>
      <c r="AV185" s="58"/>
      <c r="AW185" s="58"/>
      <c r="AX185" s="58"/>
      <c r="AY185" s="58"/>
      <c r="AZ185" s="58"/>
      <c r="BA185" s="58"/>
      <c r="BB185" s="58"/>
      <c r="BC185" s="58"/>
      <c r="BD185" s="58"/>
      <c r="BE185" s="58"/>
      <c r="BF185" s="58"/>
      <c r="BG185" s="58"/>
      <c r="BH185" s="58"/>
      <c r="BI185" s="58"/>
      <c r="BJ185" s="58"/>
      <c r="BK185" s="58"/>
      <c r="BM185" s="57"/>
      <c r="BN185" s="58"/>
      <c r="BO185" s="58"/>
      <c r="BP185" s="58"/>
      <c r="BQ185" s="58"/>
      <c r="BR185" s="58"/>
      <c r="BS185" s="58"/>
      <c r="BT185" s="58"/>
      <c r="BU185" s="58"/>
      <c r="BV185" s="58"/>
      <c r="BW185" s="58"/>
      <c r="BX185" s="58"/>
      <c r="BY185" s="58"/>
      <c r="BZ185" s="58"/>
      <c r="CA185" s="58"/>
      <c r="CB185" s="58"/>
      <c r="CC185" s="58"/>
      <c r="CD185" s="58"/>
      <c r="CE185" s="58"/>
      <c r="CF185" s="58"/>
    </row>
    <row r="186" spans="1:84" s="59" customFormat="1" ht="15" hidden="1" x14ac:dyDescent="0.3">
      <c r="A186" s="40">
        <v>46661</v>
      </c>
      <c r="B186" s="27"/>
      <c r="C186" s="27"/>
      <c r="D186" s="27"/>
      <c r="E186" s="27"/>
      <c r="F186" s="27"/>
      <c r="G186" s="27"/>
      <c r="H186" s="27"/>
      <c r="I186" s="27"/>
      <c r="J186" s="27"/>
      <c r="K186" s="27"/>
      <c r="L186" s="27"/>
      <c r="M186" s="27"/>
      <c r="N186" s="27"/>
      <c r="O186" s="27"/>
      <c r="P186" s="27"/>
      <c r="Q186" s="27"/>
      <c r="R186" s="27"/>
      <c r="S186" s="27"/>
      <c r="T186" s="27"/>
      <c r="U186" s="23"/>
      <c r="V186" s="40">
        <v>46661</v>
      </c>
      <c r="W186" s="27"/>
      <c r="X186" s="27"/>
      <c r="Y186" s="27"/>
      <c r="Z186" s="27"/>
      <c r="AA186" s="27"/>
      <c r="AB186" s="27"/>
      <c r="AC186" s="27"/>
      <c r="AD186" s="27"/>
      <c r="AE186" s="27"/>
      <c r="AF186" s="27"/>
      <c r="AG186" s="27"/>
      <c r="AH186" s="27"/>
      <c r="AI186" s="27"/>
      <c r="AJ186" s="27"/>
      <c r="AK186" s="27"/>
      <c r="AL186" s="27"/>
      <c r="AM186" s="27"/>
      <c r="AN186" s="27"/>
      <c r="AO186" s="27"/>
      <c r="AP186" s="23"/>
      <c r="AQ186" s="23"/>
      <c r="AR186" s="57"/>
      <c r="AS186" s="58"/>
      <c r="AT186" s="58"/>
      <c r="AU186" s="58"/>
      <c r="AV186" s="58"/>
      <c r="AW186" s="58"/>
      <c r="AX186" s="58"/>
      <c r="AY186" s="58"/>
      <c r="AZ186" s="58"/>
      <c r="BA186" s="58"/>
      <c r="BB186" s="58"/>
      <c r="BC186" s="58"/>
      <c r="BD186" s="58"/>
      <c r="BE186" s="58"/>
      <c r="BF186" s="58"/>
      <c r="BG186" s="58"/>
      <c r="BH186" s="58"/>
      <c r="BI186" s="58"/>
      <c r="BJ186" s="58"/>
      <c r="BK186" s="58"/>
      <c r="BM186" s="57"/>
      <c r="BN186" s="58"/>
      <c r="BO186" s="58"/>
      <c r="BP186" s="58"/>
      <c r="BQ186" s="58"/>
      <c r="BR186" s="58"/>
      <c r="BS186" s="58"/>
      <c r="BT186" s="58"/>
      <c r="BU186" s="58"/>
      <c r="BV186" s="58"/>
      <c r="BW186" s="58"/>
      <c r="BX186" s="58"/>
      <c r="BY186" s="58"/>
      <c r="BZ186" s="58"/>
      <c r="CA186" s="58"/>
      <c r="CB186" s="58"/>
      <c r="CC186" s="58"/>
      <c r="CD186" s="58"/>
      <c r="CE186" s="58"/>
      <c r="CF186" s="58"/>
    </row>
    <row r="187" spans="1:84" s="59" customFormat="1" ht="15" hidden="1" x14ac:dyDescent="0.3">
      <c r="A187" s="40">
        <v>46692</v>
      </c>
      <c r="B187" s="27"/>
      <c r="C187" s="27"/>
      <c r="D187" s="27"/>
      <c r="E187" s="27"/>
      <c r="F187" s="27"/>
      <c r="G187" s="27"/>
      <c r="H187" s="27"/>
      <c r="I187" s="27"/>
      <c r="J187" s="27"/>
      <c r="K187" s="27"/>
      <c r="L187" s="27"/>
      <c r="M187" s="27"/>
      <c r="N187" s="27"/>
      <c r="O187" s="27"/>
      <c r="P187" s="27"/>
      <c r="Q187" s="27"/>
      <c r="R187" s="27"/>
      <c r="S187" s="27"/>
      <c r="T187" s="27"/>
      <c r="U187" s="23"/>
      <c r="V187" s="40">
        <v>46692</v>
      </c>
      <c r="W187" s="27"/>
      <c r="X187" s="27"/>
      <c r="Y187" s="27"/>
      <c r="Z187" s="27"/>
      <c r="AA187" s="27"/>
      <c r="AB187" s="27"/>
      <c r="AC187" s="27"/>
      <c r="AD187" s="27"/>
      <c r="AE187" s="27"/>
      <c r="AF187" s="27"/>
      <c r="AG187" s="27"/>
      <c r="AH187" s="27"/>
      <c r="AI187" s="27"/>
      <c r="AJ187" s="27"/>
      <c r="AK187" s="27"/>
      <c r="AL187" s="27"/>
      <c r="AM187" s="27"/>
      <c r="AN187" s="27"/>
      <c r="AO187" s="27"/>
      <c r="AP187" s="23"/>
      <c r="AQ187" s="23"/>
      <c r="AR187" s="57"/>
      <c r="AS187" s="58"/>
      <c r="AT187" s="58"/>
      <c r="AU187" s="58"/>
      <c r="AV187" s="58"/>
      <c r="AW187" s="58"/>
      <c r="AX187" s="58"/>
      <c r="AY187" s="58"/>
      <c r="AZ187" s="58"/>
      <c r="BA187" s="58"/>
      <c r="BB187" s="58"/>
      <c r="BC187" s="58"/>
      <c r="BD187" s="58"/>
      <c r="BE187" s="58"/>
      <c r="BF187" s="58"/>
      <c r="BG187" s="58"/>
      <c r="BH187" s="58"/>
      <c r="BI187" s="58"/>
      <c r="BJ187" s="58"/>
      <c r="BK187" s="58"/>
      <c r="BM187" s="57"/>
      <c r="BN187" s="58"/>
      <c r="BO187" s="58"/>
      <c r="BP187" s="58"/>
      <c r="BQ187" s="58"/>
      <c r="BR187" s="58"/>
      <c r="BS187" s="58"/>
      <c r="BT187" s="58"/>
      <c r="BU187" s="58"/>
      <c r="BV187" s="58"/>
      <c r="BW187" s="58"/>
      <c r="BX187" s="58"/>
      <c r="BY187" s="58"/>
      <c r="BZ187" s="58"/>
      <c r="CA187" s="58"/>
      <c r="CB187" s="58"/>
      <c r="CC187" s="58"/>
      <c r="CD187" s="58"/>
      <c r="CE187" s="58"/>
      <c r="CF187" s="58"/>
    </row>
    <row r="188" spans="1:84" s="59" customFormat="1" ht="15" hidden="1" x14ac:dyDescent="0.3">
      <c r="A188" s="41">
        <v>46722</v>
      </c>
      <c r="B188" s="28"/>
      <c r="C188" s="28"/>
      <c r="D188" s="28"/>
      <c r="E188" s="28"/>
      <c r="F188" s="28"/>
      <c r="G188" s="28"/>
      <c r="H188" s="28"/>
      <c r="I188" s="28"/>
      <c r="J188" s="28"/>
      <c r="K188" s="28"/>
      <c r="L188" s="28"/>
      <c r="M188" s="28"/>
      <c r="N188" s="28"/>
      <c r="O188" s="28"/>
      <c r="P188" s="28"/>
      <c r="Q188" s="28"/>
      <c r="R188" s="28"/>
      <c r="S188" s="28"/>
      <c r="T188" s="28"/>
      <c r="U188" s="23"/>
      <c r="V188" s="41">
        <v>46722</v>
      </c>
      <c r="W188" s="28"/>
      <c r="X188" s="28"/>
      <c r="Y188" s="28"/>
      <c r="Z188" s="28"/>
      <c r="AA188" s="28"/>
      <c r="AB188" s="28"/>
      <c r="AC188" s="28"/>
      <c r="AD188" s="28"/>
      <c r="AE188" s="28"/>
      <c r="AF188" s="28"/>
      <c r="AG188" s="28"/>
      <c r="AH188" s="28"/>
      <c r="AI188" s="28"/>
      <c r="AJ188" s="28"/>
      <c r="AK188" s="28"/>
      <c r="AL188" s="28"/>
      <c r="AM188" s="28"/>
      <c r="AN188" s="28"/>
      <c r="AO188" s="28"/>
      <c r="AP188" s="23"/>
      <c r="AQ188" s="23"/>
      <c r="AR188" s="57"/>
      <c r="AS188" s="58"/>
      <c r="AT188" s="58"/>
      <c r="AU188" s="58"/>
      <c r="AV188" s="58"/>
      <c r="AW188" s="58"/>
      <c r="AX188" s="58"/>
      <c r="AY188" s="58"/>
      <c r="AZ188" s="58"/>
      <c r="BA188" s="58"/>
      <c r="BB188" s="58"/>
      <c r="BC188" s="58"/>
      <c r="BD188" s="58"/>
      <c r="BE188" s="58"/>
      <c r="BF188" s="58"/>
      <c r="BG188" s="58"/>
      <c r="BH188" s="58"/>
      <c r="BI188" s="58"/>
      <c r="BJ188" s="58"/>
      <c r="BK188" s="58"/>
      <c r="BM188" s="57"/>
      <c r="BN188" s="58"/>
      <c r="BO188" s="58"/>
      <c r="BP188" s="58"/>
      <c r="BQ188" s="58"/>
      <c r="BR188" s="58"/>
      <c r="BS188" s="58"/>
      <c r="BT188" s="58"/>
      <c r="BU188" s="58"/>
      <c r="BV188" s="58"/>
      <c r="BW188" s="58"/>
      <c r="BX188" s="58"/>
      <c r="BY188" s="58"/>
      <c r="BZ188" s="58"/>
      <c r="CA188" s="58"/>
      <c r="CB188" s="58"/>
      <c r="CC188" s="58"/>
      <c r="CD188" s="58"/>
      <c r="CE188" s="58"/>
      <c r="CF188" s="58"/>
    </row>
    <row r="189" spans="1:84" s="59" customFormat="1" ht="15" hidden="1" x14ac:dyDescent="0.3">
      <c r="A189" s="42">
        <v>46753</v>
      </c>
      <c r="B189" s="29"/>
      <c r="C189" s="29"/>
      <c r="D189" s="29"/>
      <c r="E189" s="29"/>
      <c r="F189" s="29"/>
      <c r="G189" s="29"/>
      <c r="H189" s="29"/>
      <c r="I189" s="29"/>
      <c r="J189" s="29"/>
      <c r="K189" s="29"/>
      <c r="L189" s="29"/>
      <c r="M189" s="29"/>
      <c r="N189" s="29"/>
      <c r="O189" s="29"/>
      <c r="P189" s="29"/>
      <c r="Q189" s="29"/>
      <c r="R189" s="29"/>
      <c r="S189" s="29"/>
      <c r="T189" s="29"/>
      <c r="U189" s="23"/>
      <c r="V189" s="42">
        <v>46753</v>
      </c>
      <c r="W189" s="29"/>
      <c r="X189" s="29"/>
      <c r="Y189" s="29"/>
      <c r="Z189" s="29"/>
      <c r="AA189" s="29"/>
      <c r="AB189" s="29"/>
      <c r="AC189" s="29"/>
      <c r="AD189" s="29"/>
      <c r="AE189" s="29"/>
      <c r="AF189" s="29"/>
      <c r="AG189" s="29"/>
      <c r="AH189" s="29"/>
      <c r="AI189" s="29"/>
      <c r="AJ189" s="29"/>
      <c r="AK189" s="29"/>
      <c r="AL189" s="29"/>
      <c r="AM189" s="29"/>
      <c r="AN189" s="29"/>
      <c r="AO189" s="29"/>
      <c r="AP189" s="23"/>
      <c r="AQ189" s="23"/>
      <c r="AR189" s="57"/>
      <c r="AS189" s="58"/>
      <c r="AT189" s="58"/>
      <c r="AU189" s="58"/>
      <c r="AV189" s="58"/>
      <c r="AW189" s="58"/>
      <c r="AX189" s="58"/>
      <c r="AY189" s="58"/>
      <c r="AZ189" s="58"/>
      <c r="BA189" s="58"/>
      <c r="BB189" s="58"/>
      <c r="BC189" s="58"/>
      <c r="BD189" s="58"/>
      <c r="BE189" s="58"/>
      <c r="BF189" s="58"/>
      <c r="BG189" s="58"/>
      <c r="BH189" s="58"/>
      <c r="BI189" s="58"/>
      <c r="BJ189" s="58"/>
      <c r="BK189" s="58"/>
      <c r="BM189" s="57"/>
      <c r="BN189" s="58"/>
      <c r="BO189" s="58"/>
      <c r="BP189" s="58"/>
      <c r="BQ189" s="58"/>
      <c r="BR189" s="58"/>
      <c r="BS189" s="58"/>
      <c r="BT189" s="58"/>
      <c r="BU189" s="58"/>
      <c r="BV189" s="58"/>
      <c r="BW189" s="58"/>
      <c r="BX189" s="58"/>
      <c r="BY189" s="58"/>
      <c r="BZ189" s="58"/>
      <c r="CA189" s="58"/>
      <c r="CB189" s="58"/>
      <c r="CC189" s="58"/>
      <c r="CD189" s="58"/>
      <c r="CE189" s="58"/>
      <c r="CF189" s="58"/>
    </row>
    <row r="190" spans="1:84" s="59" customFormat="1" ht="15" hidden="1" x14ac:dyDescent="0.3">
      <c r="A190" s="43">
        <v>46784</v>
      </c>
      <c r="B190" s="31"/>
      <c r="C190" s="31"/>
      <c r="D190" s="31"/>
      <c r="E190" s="31"/>
      <c r="F190" s="31"/>
      <c r="G190" s="31"/>
      <c r="H190" s="31"/>
      <c r="I190" s="31"/>
      <c r="J190" s="31"/>
      <c r="K190" s="31"/>
      <c r="L190" s="31"/>
      <c r="M190" s="31"/>
      <c r="N190" s="31"/>
      <c r="O190" s="31"/>
      <c r="P190" s="31"/>
      <c r="Q190" s="31"/>
      <c r="R190" s="31"/>
      <c r="S190" s="31"/>
      <c r="T190" s="31"/>
      <c r="U190" s="23"/>
      <c r="V190" s="43">
        <v>46784</v>
      </c>
      <c r="W190" s="31"/>
      <c r="X190" s="31"/>
      <c r="Y190" s="31"/>
      <c r="Z190" s="31"/>
      <c r="AA190" s="31"/>
      <c r="AB190" s="31"/>
      <c r="AC190" s="31"/>
      <c r="AD190" s="31"/>
      <c r="AE190" s="31"/>
      <c r="AF190" s="31"/>
      <c r="AG190" s="31"/>
      <c r="AH190" s="31"/>
      <c r="AI190" s="31"/>
      <c r="AJ190" s="31"/>
      <c r="AK190" s="31"/>
      <c r="AL190" s="31"/>
      <c r="AM190" s="31"/>
      <c r="AN190" s="31"/>
      <c r="AO190" s="31"/>
      <c r="AP190" s="23"/>
      <c r="AQ190" s="23"/>
      <c r="AR190" s="57"/>
      <c r="AS190" s="58"/>
      <c r="AT190" s="58"/>
      <c r="AU190" s="58"/>
      <c r="AV190" s="58"/>
      <c r="AW190" s="58"/>
      <c r="AX190" s="58"/>
      <c r="AY190" s="58"/>
      <c r="AZ190" s="58"/>
      <c r="BA190" s="58"/>
      <c r="BB190" s="58"/>
      <c r="BC190" s="58"/>
      <c r="BD190" s="58"/>
      <c r="BE190" s="58"/>
      <c r="BF190" s="58"/>
      <c r="BG190" s="58"/>
      <c r="BH190" s="58"/>
      <c r="BI190" s="58"/>
      <c r="BJ190" s="58"/>
      <c r="BK190" s="58"/>
      <c r="BM190" s="57"/>
      <c r="BN190" s="58"/>
      <c r="BO190" s="58"/>
      <c r="BP190" s="58"/>
      <c r="BQ190" s="58"/>
      <c r="BR190" s="58"/>
      <c r="BS190" s="58"/>
      <c r="BT190" s="58"/>
      <c r="BU190" s="58"/>
      <c r="BV190" s="58"/>
      <c r="BW190" s="58"/>
      <c r="BX190" s="58"/>
      <c r="BY190" s="58"/>
      <c r="BZ190" s="58"/>
      <c r="CA190" s="58"/>
      <c r="CB190" s="58"/>
      <c r="CC190" s="58"/>
      <c r="CD190" s="58"/>
      <c r="CE190" s="58"/>
      <c r="CF190" s="58"/>
    </row>
    <row r="191" spans="1:84" s="59" customFormat="1" ht="15" hidden="1" x14ac:dyDescent="0.3">
      <c r="A191" s="43">
        <v>46813</v>
      </c>
      <c r="B191" s="31"/>
      <c r="C191" s="31"/>
      <c r="D191" s="31"/>
      <c r="E191" s="31"/>
      <c r="F191" s="31"/>
      <c r="G191" s="31"/>
      <c r="H191" s="31"/>
      <c r="I191" s="31"/>
      <c r="J191" s="31"/>
      <c r="K191" s="31"/>
      <c r="L191" s="31"/>
      <c r="M191" s="31"/>
      <c r="N191" s="31"/>
      <c r="O191" s="31"/>
      <c r="P191" s="31"/>
      <c r="Q191" s="31"/>
      <c r="R191" s="31"/>
      <c r="S191" s="31"/>
      <c r="T191" s="31"/>
      <c r="U191" s="23"/>
      <c r="V191" s="43">
        <v>46813</v>
      </c>
      <c r="W191" s="31"/>
      <c r="X191" s="31"/>
      <c r="Y191" s="31"/>
      <c r="Z191" s="31"/>
      <c r="AA191" s="31"/>
      <c r="AB191" s="31"/>
      <c r="AC191" s="31"/>
      <c r="AD191" s="31"/>
      <c r="AE191" s="31"/>
      <c r="AF191" s="31"/>
      <c r="AG191" s="31"/>
      <c r="AH191" s="31"/>
      <c r="AI191" s="31"/>
      <c r="AJ191" s="31"/>
      <c r="AK191" s="31"/>
      <c r="AL191" s="31"/>
      <c r="AM191" s="31"/>
      <c r="AN191" s="31"/>
      <c r="AO191" s="31"/>
      <c r="AP191" s="23"/>
      <c r="AQ191" s="23"/>
      <c r="AR191" s="57"/>
      <c r="AS191" s="58"/>
      <c r="AT191" s="58"/>
      <c r="AU191" s="58"/>
      <c r="AV191" s="58"/>
      <c r="AW191" s="58"/>
      <c r="AX191" s="58"/>
      <c r="AY191" s="58"/>
      <c r="AZ191" s="58"/>
      <c r="BA191" s="58"/>
      <c r="BB191" s="58"/>
      <c r="BC191" s="58"/>
      <c r="BD191" s="58"/>
      <c r="BE191" s="58"/>
      <c r="BF191" s="58"/>
      <c r="BG191" s="58"/>
      <c r="BH191" s="58"/>
      <c r="BI191" s="58"/>
      <c r="BJ191" s="58"/>
      <c r="BK191" s="58"/>
      <c r="BM191" s="57"/>
      <c r="BN191" s="58"/>
      <c r="BO191" s="58"/>
      <c r="BP191" s="58"/>
      <c r="BQ191" s="58"/>
      <c r="BR191" s="58"/>
      <c r="BS191" s="58"/>
      <c r="BT191" s="58"/>
      <c r="BU191" s="58"/>
      <c r="BV191" s="58"/>
      <c r="BW191" s="58"/>
      <c r="BX191" s="58"/>
      <c r="BY191" s="58"/>
      <c r="BZ191" s="58"/>
      <c r="CA191" s="58"/>
      <c r="CB191" s="58"/>
      <c r="CC191" s="58"/>
      <c r="CD191" s="58"/>
      <c r="CE191" s="58"/>
      <c r="CF191" s="58"/>
    </row>
    <row r="192" spans="1:84" s="59" customFormat="1" ht="15" hidden="1" x14ac:dyDescent="0.3">
      <c r="A192" s="43">
        <v>46844</v>
      </c>
      <c r="B192" s="31"/>
      <c r="C192" s="31"/>
      <c r="D192" s="31"/>
      <c r="E192" s="31"/>
      <c r="F192" s="31"/>
      <c r="G192" s="31"/>
      <c r="H192" s="31"/>
      <c r="I192" s="31"/>
      <c r="J192" s="31"/>
      <c r="K192" s="31"/>
      <c r="L192" s="31"/>
      <c r="M192" s="31"/>
      <c r="N192" s="31"/>
      <c r="O192" s="31"/>
      <c r="P192" s="31"/>
      <c r="Q192" s="31"/>
      <c r="R192" s="31"/>
      <c r="S192" s="31"/>
      <c r="T192" s="31"/>
      <c r="U192" s="23"/>
      <c r="V192" s="43">
        <v>46844</v>
      </c>
      <c r="W192" s="31"/>
      <c r="X192" s="31"/>
      <c r="Y192" s="31"/>
      <c r="Z192" s="31"/>
      <c r="AA192" s="31"/>
      <c r="AB192" s="31"/>
      <c r="AC192" s="31"/>
      <c r="AD192" s="31"/>
      <c r="AE192" s="31"/>
      <c r="AF192" s="31"/>
      <c r="AG192" s="31"/>
      <c r="AH192" s="31"/>
      <c r="AI192" s="31"/>
      <c r="AJ192" s="31"/>
      <c r="AK192" s="31"/>
      <c r="AL192" s="31"/>
      <c r="AM192" s="31"/>
      <c r="AN192" s="31"/>
      <c r="AO192" s="31"/>
      <c r="AP192" s="23"/>
      <c r="AQ192" s="23"/>
      <c r="AR192" s="57"/>
      <c r="AS192" s="58"/>
      <c r="AT192" s="58"/>
      <c r="AU192" s="58"/>
      <c r="AV192" s="58"/>
      <c r="AW192" s="58"/>
      <c r="AX192" s="58"/>
      <c r="AY192" s="58"/>
      <c r="AZ192" s="58"/>
      <c r="BA192" s="58"/>
      <c r="BB192" s="58"/>
      <c r="BC192" s="58"/>
      <c r="BD192" s="58"/>
      <c r="BE192" s="58"/>
      <c r="BF192" s="58"/>
      <c r="BG192" s="58"/>
      <c r="BH192" s="58"/>
      <c r="BI192" s="58"/>
      <c r="BJ192" s="58"/>
      <c r="BK192" s="58"/>
      <c r="BM192" s="57"/>
      <c r="BN192" s="58"/>
      <c r="BO192" s="58"/>
      <c r="BP192" s="58"/>
      <c r="BQ192" s="58"/>
      <c r="BR192" s="58"/>
      <c r="BS192" s="58"/>
      <c r="BT192" s="58"/>
      <c r="BU192" s="58"/>
      <c r="BV192" s="58"/>
      <c r="BW192" s="58"/>
      <c r="BX192" s="58"/>
      <c r="BY192" s="58"/>
      <c r="BZ192" s="58"/>
      <c r="CA192" s="58"/>
      <c r="CB192" s="58"/>
      <c r="CC192" s="58"/>
      <c r="CD192" s="58"/>
      <c r="CE192" s="58"/>
      <c r="CF192" s="58"/>
    </row>
    <row r="193" spans="1:84" s="59" customFormat="1" ht="15" hidden="1" x14ac:dyDescent="0.3">
      <c r="A193" s="43">
        <v>46874</v>
      </c>
      <c r="B193" s="31"/>
      <c r="C193" s="31"/>
      <c r="D193" s="31"/>
      <c r="E193" s="31"/>
      <c r="F193" s="31"/>
      <c r="G193" s="31"/>
      <c r="H193" s="31"/>
      <c r="I193" s="31"/>
      <c r="J193" s="31"/>
      <c r="K193" s="31"/>
      <c r="L193" s="31"/>
      <c r="M193" s="31"/>
      <c r="N193" s="31"/>
      <c r="O193" s="31"/>
      <c r="P193" s="31"/>
      <c r="Q193" s="31"/>
      <c r="R193" s="31"/>
      <c r="S193" s="31"/>
      <c r="T193" s="31"/>
      <c r="U193" s="23"/>
      <c r="V193" s="43">
        <v>46874</v>
      </c>
      <c r="W193" s="31"/>
      <c r="X193" s="31"/>
      <c r="Y193" s="31"/>
      <c r="Z193" s="31"/>
      <c r="AA193" s="31"/>
      <c r="AB193" s="31"/>
      <c r="AC193" s="31"/>
      <c r="AD193" s="31"/>
      <c r="AE193" s="31"/>
      <c r="AF193" s="31"/>
      <c r="AG193" s="31"/>
      <c r="AH193" s="31"/>
      <c r="AI193" s="31"/>
      <c r="AJ193" s="31"/>
      <c r="AK193" s="31"/>
      <c r="AL193" s="31"/>
      <c r="AM193" s="31"/>
      <c r="AN193" s="31"/>
      <c r="AO193" s="31"/>
      <c r="AP193" s="23"/>
      <c r="AQ193" s="23"/>
      <c r="AR193" s="57"/>
      <c r="AS193" s="58"/>
      <c r="AT193" s="58"/>
      <c r="AU193" s="58"/>
      <c r="AV193" s="58"/>
      <c r="AW193" s="58"/>
      <c r="AX193" s="58"/>
      <c r="AY193" s="58"/>
      <c r="AZ193" s="58"/>
      <c r="BA193" s="58"/>
      <c r="BB193" s="58"/>
      <c r="BC193" s="58"/>
      <c r="BD193" s="58"/>
      <c r="BE193" s="58"/>
      <c r="BF193" s="58"/>
      <c r="BG193" s="58"/>
      <c r="BH193" s="58"/>
      <c r="BI193" s="58"/>
      <c r="BJ193" s="58"/>
      <c r="BK193" s="58"/>
      <c r="BM193" s="57"/>
      <c r="BN193" s="58"/>
      <c r="BO193" s="58"/>
      <c r="BP193" s="58"/>
      <c r="BQ193" s="58"/>
      <c r="BR193" s="58"/>
      <c r="BS193" s="58"/>
      <c r="BT193" s="58"/>
      <c r="BU193" s="58"/>
      <c r="BV193" s="58"/>
      <c r="BW193" s="58"/>
      <c r="BX193" s="58"/>
      <c r="BY193" s="58"/>
      <c r="BZ193" s="58"/>
      <c r="CA193" s="58"/>
      <c r="CB193" s="58"/>
      <c r="CC193" s="58"/>
      <c r="CD193" s="58"/>
      <c r="CE193" s="58"/>
      <c r="CF193" s="58"/>
    </row>
    <row r="194" spans="1:84" s="59" customFormat="1" ht="15" hidden="1" x14ac:dyDescent="0.3">
      <c r="A194" s="43">
        <v>46905</v>
      </c>
      <c r="B194" s="31"/>
      <c r="C194" s="31"/>
      <c r="D194" s="31"/>
      <c r="E194" s="31"/>
      <c r="F194" s="31"/>
      <c r="G194" s="31"/>
      <c r="H194" s="31"/>
      <c r="I194" s="31"/>
      <c r="J194" s="31"/>
      <c r="K194" s="31"/>
      <c r="L194" s="31"/>
      <c r="M194" s="31"/>
      <c r="N194" s="31"/>
      <c r="O194" s="31"/>
      <c r="P194" s="31"/>
      <c r="Q194" s="31"/>
      <c r="R194" s="31"/>
      <c r="S194" s="31"/>
      <c r="T194" s="31"/>
      <c r="U194" s="23"/>
      <c r="V194" s="43">
        <v>46905</v>
      </c>
      <c r="W194" s="31"/>
      <c r="X194" s="31"/>
      <c r="Y194" s="31"/>
      <c r="Z194" s="31"/>
      <c r="AA194" s="31"/>
      <c r="AB194" s="31"/>
      <c r="AC194" s="31"/>
      <c r="AD194" s="31"/>
      <c r="AE194" s="31"/>
      <c r="AF194" s="31"/>
      <c r="AG194" s="31"/>
      <c r="AH194" s="31"/>
      <c r="AI194" s="31"/>
      <c r="AJ194" s="31"/>
      <c r="AK194" s="31"/>
      <c r="AL194" s="31"/>
      <c r="AM194" s="31"/>
      <c r="AN194" s="31"/>
      <c r="AO194" s="31"/>
      <c r="AP194" s="23"/>
      <c r="AQ194" s="23"/>
      <c r="AR194" s="57"/>
      <c r="AS194" s="58"/>
      <c r="AT194" s="58"/>
      <c r="AU194" s="58"/>
      <c r="AV194" s="58"/>
      <c r="AW194" s="58"/>
      <c r="AX194" s="58"/>
      <c r="AY194" s="58"/>
      <c r="AZ194" s="58"/>
      <c r="BA194" s="58"/>
      <c r="BB194" s="58"/>
      <c r="BC194" s="58"/>
      <c r="BD194" s="58"/>
      <c r="BE194" s="58"/>
      <c r="BF194" s="58"/>
      <c r="BG194" s="58"/>
      <c r="BH194" s="58"/>
      <c r="BI194" s="58"/>
      <c r="BJ194" s="58"/>
      <c r="BK194" s="58"/>
      <c r="BM194" s="57"/>
      <c r="BN194" s="58"/>
      <c r="BO194" s="58"/>
      <c r="BP194" s="58"/>
      <c r="BQ194" s="58"/>
      <c r="BR194" s="58"/>
      <c r="BS194" s="58"/>
      <c r="BT194" s="58"/>
      <c r="BU194" s="58"/>
      <c r="BV194" s="58"/>
      <c r="BW194" s="58"/>
      <c r="BX194" s="58"/>
      <c r="BY194" s="58"/>
      <c r="BZ194" s="58"/>
      <c r="CA194" s="58"/>
      <c r="CB194" s="58"/>
      <c r="CC194" s="58"/>
      <c r="CD194" s="58"/>
      <c r="CE194" s="58"/>
      <c r="CF194" s="58"/>
    </row>
    <row r="195" spans="1:84" s="59" customFormat="1" ht="15" hidden="1" x14ac:dyDescent="0.3">
      <c r="A195" s="43">
        <v>46935</v>
      </c>
      <c r="B195" s="31"/>
      <c r="C195" s="31"/>
      <c r="D195" s="31"/>
      <c r="E195" s="31"/>
      <c r="F195" s="31"/>
      <c r="G195" s="31"/>
      <c r="H195" s="31"/>
      <c r="I195" s="31"/>
      <c r="J195" s="31"/>
      <c r="K195" s="31"/>
      <c r="L195" s="31"/>
      <c r="M195" s="31"/>
      <c r="N195" s="31"/>
      <c r="O195" s="31"/>
      <c r="P195" s="31"/>
      <c r="Q195" s="31"/>
      <c r="R195" s="31"/>
      <c r="S195" s="31"/>
      <c r="T195" s="31"/>
      <c r="U195" s="23"/>
      <c r="V195" s="43">
        <v>46935</v>
      </c>
      <c r="W195" s="31"/>
      <c r="X195" s="31"/>
      <c r="Y195" s="31"/>
      <c r="Z195" s="31"/>
      <c r="AA195" s="31"/>
      <c r="AB195" s="31"/>
      <c r="AC195" s="31"/>
      <c r="AD195" s="31"/>
      <c r="AE195" s="31"/>
      <c r="AF195" s="31"/>
      <c r="AG195" s="31"/>
      <c r="AH195" s="31"/>
      <c r="AI195" s="31"/>
      <c r="AJ195" s="31"/>
      <c r="AK195" s="31"/>
      <c r="AL195" s="31"/>
      <c r="AM195" s="31"/>
      <c r="AN195" s="31"/>
      <c r="AO195" s="31"/>
      <c r="AP195" s="23"/>
      <c r="AQ195" s="23"/>
      <c r="AR195" s="57"/>
      <c r="AS195" s="58"/>
      <c r="AT195" s="58"/>
      <c r="AU195" s="58"/>
      <c r="AV195" s="58"/>
      <c r="AW195" s="58"/>
      <c r="AX195" s="58"/>
      <c r="AY195" s="58"/>
      <c r="AZ195" s="58"/>
      <c r="BA195" s="58"/>
      <c r="BB195" s="58"/>
      <c r="BC195" s="58"/>
      <c r="BD195" s="58"/>
      <c r="BE195" s="58"/>
      <c r="BF195" s="58"/>
      <c r="BG195" s="58"/>
      <c r="BH195" s="58"/>
      <c r="BI195" s="58"/>
      <c r="BJ195" s="58"/>
      <c r="BK195" s="58"/>
      <c r="BM195" s="57"/>
      <c r="BN195" s="58"/>
      <c r="BO195" s="58"/>
      <c r="BP195" s="58"/>
      <c r="BQ195" s="58"/>
      <c r="BR195" s="58"/>
      <c r="BS195" s="58"/>
      <c r="BT195" s="58"/>
      <c r="BU195" s="58"/>
      <c r="BV195" s="58"/>
      <c r="BW195" s="58"/>
      <c r="BX195" s="58"/>
      <c r="BY195" s="58"/>
      <c r="BZ195" s="58"/>
      <c r="CA195" s="58"/>
      <c r="CB195" s="58"/>
      <c r="CC195" s="58"/>
      <c r="CD195" s="58"/>
      <c r="CE195" s="58"/>
      <c r="CF195" s="58"/>
    </row>
    <row r="196" spans="1:84" s="59" customFormat="1" ht="15" hidden="1" x14ac:dyDescent="0.3">
      <c r="A196" s="43">
        <v>46966</v>
      </c>
      <c r="B196" s="31"/>
      <c r="C196" s="31"/>
      <c r="D196" s="31"/>
      <c r="E196" s="31"/>
      <c r="F196" s="31"/>
      <c r="G196" s="31"/>
      <c r="H196" s="31"/>
      <c r="I196" s="31"/>
      <c r="J196" s="31"/>
      <c r="K196" s="31"/>
      <c r="L196" s="31"/>
      <c r="M196" s="31"/>
      <c r="N196" s="31"/>
      <c r="O196" s="31"/>
      <c r="P196" s="31"/>
      <c r="Q196" s="31"/>
      <c r="R196" s="31"/>
      <c r="S196" s="31"/>
      <c r="T196" s="31"/>
      <c r="U196" s="23"/>
      <c r="V196" s="43">
        <v>46966</v>
      </c>
      <c r="W196" s="31"/>
      <c r="X196" s="31"/>
      <c r="Y196" s="31"/>
      <c r="Z196" s="31"/>
      <c r="AA196" s="31"/>
      <c r="AB196" s="31"/>
      <c r="AC196" s="31"/>
      <c r="AD196" s="31"/>
      <c r="AE196" s="31"/>
      <c r="AF196" s="31"/>
      <c r="AG196" s="31"/>
      <c r="AH196" s="31"/>
      <c r="AI196" s="31"/>
      <c r="AJ196" s="31"/>
      <c r="AK196" s="31"/>
      <c r="AL196" s="31"/>
      <c r="AM196" s="31"/>
      <c r="AN196" s="31"/>
      <c r="AO196" s="31"/>
      <c r="AP196" s="23"/>
      <c r="AQ196" s="23"/>
      <c r="AR196" s="57"/>
      <c r="AS196" s="58"/>
      <c r="AT196" s="58"/>
      <c r="AU196" s="58"/>
      <c r="AV196" s="58"/>
      <c r="AW196" s="58"/>
      <c r="AX196" s="58"/>
      <c r="AY196" s="58"/>
      <c r="AZ196" s="58"/>
      <c r="BA196" s="58"/>
      <c r="BB196" s="58"/>
      <c r="BC196" s="58"/>
      <c r="BD196" s="58"/>
      <c r="BE196" s="58"/>
      <c r="BF196" s="58"/>
      <c r="BG196" s="58"/>
      <c r="BH196" s="58"/>
      <c r="BI196" s="58"/>
      <c r="BJ196" s="58"/>
      <c r="BK196" s="58"/>
      <c r="BM196" s="57"/>
      <c r="BN196" s="58"/>
      <c r="BO196" s="58"/>
      <c r="BP196" s="58"/>
      <c r="BQ196" s="58"/>
      <c r="BR196" s="58"/>
      <c r="BS196" s="58"/>
      <c r="BT196" s="58"/>
      <c r="BU196" s="58"/>
      <c r="BV196" s="58"/>
      <c r="BW196" s="58"/>
      <c r="BX196" s="58"/>
      <c r="BY196" s="58"/>
      <c r="BZ196" s="58"/>
      <c r="CA196" s="58"/>
      <c r="CB196" s="58"/>
      <c r="CC196" s="58"/>
      <c r="CD196" s="58"/>
      <c r="CE196" s="58"/>
      <c r="CF196" s="58"/>
    </row>
    <row r="197" spans="1:84" s="59" customFormat="1" ht="15" hidden="1" x14ac:dyDescent="0.3">
      <c r="A197" s="43">
        <v>46997</v>
      </c>
      <c r="B197" s="31"/>
      <c r="C197" s="31"/>
      <c r="D197" s="31"/>
      <c r="E197" s="31"/>
      <c r="F197" s="31"/>
      <c r="G197" s="31"/>
      <c r="H197" s="31"/>
      <c r="I197" s="31"/>
      <c r="J197" s="31"/>
      <c r="K197" s="31"/>
      <c r="L197" s="31"/>
      <c r="M197" s="31"/>
      <c r="N197" s="31"/>
      <c r="O197" s="31"/>
      <c r="P197" s="31"/>
      <c r="Q197" s="31"/>
      <c r="R197" s="31"/>
      <c r="S197" s="31"/>
      <c r="T197" s="31"/>
      <c r="U197" s="23"/>
      <c r="V197" s="43">
        <v>46997</v>
      </c>
      <c r="W197" s="31"/>
      <c r="X197" s="31"/>
      <c r="Y197" s="31"/>
      <c r="Z197" s="31"/>
      <c r="AA197" s="31"/>
      <c r="AB197" s="31"/>
      <c r="AC197" s="31"/>
      <c r="AD197" s="31"/>
      <c r="AE197" s="31"/>
      <c r="AF197" s="31"/>
      <c r="AG197" s="31"/>
      <c r="AH197" s="31"/>
      <c r="AI197" s="31"/>
      <c r="AJ197" s="31"/>
      <c r="AK197" s="31"/>
      <c r="AL197" s="31"/>
      <c r="AM197" s="31"/>
      <c r="AN197" s="31"/>
      <c r="AO197" s="31"/>
      <c r="AP197" s="23"/>
      <c r="AQ197" s="23"/>
      <c r="AR197" s="57"/>
      <c r="AS197" s="58"/>
      <c r="AT197" s="58"/>
      <c r="AU197" s="58"/>
      <c r="AV197" s="58"/>
      <c r="AW197" s="58"/>
      <c r="AX197" s="58"/>
      <c r="AY197" s="58"/>
      <c r="AZ197" s="58"/>
      <c r="BA197" s="58"/>
      <c r="BB197" s="58"/>
      <c r="BC197" s="58"/>
      <c r="BD197" s="58"/>
      <c r="BE197" s="58"/>
      <c r="BF197" s="58"/>
      <c r="BG197" s="58"/>
      <c r="BH197" s="58"/>
      <c r="BI197" s="58"/>
      <c r="BJ197" s="58"/>
      <c r="BK197" s="58"/>
      <c r="BM197" s="57"/>
      <c r="BN197" s="58"/>
      <c r="BO197" s="58"/>
      <c r="BP197" s="58"/>
      <c r="BQ197" s="58"/>
      <c r="BR197" s="58"/>
      <c r="BS197" s="58"/>
      <c r="BT197" s="58"/>
      <c r="BU197" s="58"/>
      <c r="BV197" s="58"/>
      <c r="BW197" s="58"/>
      <c r="BX197" s="58"/>
      <c r="BY197" s="58"/>
      <c r="BZ197" s="58"/>
      <c r="CA197" s="58"/>
      <c r="CB197" s="58"/>
      <c r="CC197" s="58"/>
      <c r="CD197" s="58"/>
      <c r="CE197" s="58"/>
      <c r="CF197" s="58"/>
    </row>
    <row r="198" spans="1:84" s="59" customFormat="1" ht="15" hidden="1" x14ac:dyDescent="0.3">
      <c r="A198" s="43">
        <v>47027</v>
      </c>
      <c r="B198" s="31"/>
      <c r="C198" s="31"/>
      <c r="D198" s="31"/>
      <c r="E198" s="31"/>
      <c r="F198" s="31"/>
      <c r="G198" s="31"/>
      <c r="H198" s="31"/>
      <c r="I198" s="31"/>
      <c r="J198" s="31"/>
      <c r="K198" s="31"/>
      <c r="L198" s="31"/>
      <c r="M198" s="31"/>
      <c r="N198" s="31"/>
      <c r="O198" s="31"/>
      <c r="P198" s="31"/>
      <c r="Q198" s="31"/>
      <c r="R198" s="31"/>
      <c r="S198" s="31"/>
      <c r="T198" s="31"/>
      <c r="U198" s="23"/>
      <c r="V198" s="43">
        <v>47027</v>
      </c>
      <c r="W198" s="31"/>
      <c r="X198" s="31"/>
      <c r="Y198" s="31"/>
      <c r="Z198" s="31"/>
      <c r="AA198" s="31"/>
      <c r="AB198" s="31"/>
      <c r="AC198" s="31"/>
      <c r="AD198" s="31"/>
      <c r="AE198" s="31"/>
      <c r="AF198" s="31"/>
      <c r="AG198" s="31"/>
      <c r="AH198" s="31"/>
      <c r="AI198" s="31"/>
      <c r="AJ198" s="31"/>
      <c r="AK198" s="31"/>
      <c r="AL198" s="31"/>
      <c r="AM198" s="31"/>
      <c r="AN198" s="31"/>
      <c r="AO198" s="31"/>
      <c r="AP198" s="23"/>
      <c r="AQ198" s="23"/>
      <c r="AR198" s="57"/>
      <c r="AS198" s="58"/>
      <c r="AT198" s="58"/>
      <c r="AU198" s="58"/>
      <c r="AV198" s="58"/>
      <c r="AW198" s="58"/>
      <c r="AX198" s="58"/>
      <c r="AY198" s="58"/>
      <c r="AZ198" s="58"/>
      <c r="BA198" s="58"/>
      <c r="BB198" s="58"/>
      <c r="BC198" s="58"/>
      <c r="BD198" s="58"/>
      <c r="BE198" s="58"/>
      <c r="BF198" s="58"/>
      <c r="BG198" s="58"/>
      <c r="BH198" s="58"/>
      <c r="BI198" s="58"/>
      <c r="BJ198" s="58"/>
      <c r="BK198" s="58"/>
      <c r="BM198" s="57"/>
      <c r="BN198" s="58"/>
      <c r="BO198" s="58"/>
      <c r="BP198" s="58"/>
      <c r="BQ198" s="58"/>
      <c r="BR198" s="58"/>
      <c r="BS198" s="58"/>
      <c r="BT198" s="58"/>
      <c r="BU198" s="58"/>
      <c r="BV198" s="58"/>
      <c r="BW198" s="58"/>
      <c r="BX198" s="58"/>
      <c r="BY198" s="58"/>
      <c r="BZ198" s="58"/>
      <c r="CA198" s="58"/>
      <c r="CB198" s="58"/>
      <c r="CC198" s="58"/>
      <c r="CD198" s="58"/>
      <c r="CE198" s="58"/>
      <c r="CF198" s="58"/>
    </row>
    <row r="199" spans="1:84" s="59" customFormat="1" ht="15" hidden="1" x14ac:dyDescent="0.3">
      <c r="A199" s="43">
        <v>47058</v>
      </c>
      <c r="B199" s="31"/>
      <c r="C199" s="31"/>
      <c r="D199" s="31"/>
      <c r="E199" s="31"/>
      <c r="F199" s="31"/>
      <c r="G199" s="31"/>
      <c r="H199" s="31"/>
      <c r="I199" s="31"/>
      <c r="J199" s="31"/>
      <c r="K199" s="31"/>
      <c r="L199" s="31"/>
      <c r="M199" s="31"/>
      <c r="N199" s="31"/>
      <c r="O199" s="31"/>
      <c r="P199" s="31"/>
      <c r="Q199" s="31"/>
      <c r="R199" s="31"/>
      <c r="S199" s="31"/>
      <c r="T199" s="31"/>
      <c r="U199" s="23"/>
      <c r="V199" s="43">
        <v>47058</v>
      </c>
      <c r="W199" s="31"/>
      <c r="X199" s="31"/>
      <c r="Y199" s="31"/>
      <c r="Z199" s="31"/>
      <c r="AA199" s="31"/>
      <c r="AB199" s="31"/>
      <c r="AC199" s="31"/>
      <c r="AD199" s="31"/>
      <c r="AE199" s="31"/>
      <c r="AF199" s="31"/>
      <c r="AG199" s="31"/>
      <c r="AH199" s="31"/>
      <c r="AI199" s="31"/>
      <c r="AJ199" s="31"/>
      <c r="AK199" s="31"/>
      <c r="AL199" s="31"/>
      <c r="AM199" s="31"/>
      <c r="AN199" s="31"/>
      <c r="AO199" s="31"/>
      <c r="AP199" s="23"/>
      <c r="AQ199" s="23"/>
      <c r="AR199" s="57"/>
      <c r="AS199" s="58"/>
      <c r="AT199" s="58"/>
      <c r="AU199" s="58"/>
      <c r="AV199" s="58"/>
      <c r="AW199" s="58"/>
      <c r="AX199" s="58"/>
      <c r="AY199" s="58"/>
      <c r="AZ199" s="58"/>
      <c r="BA199" s="58"/>
      <c r="BB199" s="58"/>
      <c r="BC199" s="58"/>
      <c r="BD199" s="58"/>
      <c r="BE199" s="58"/>
      <c r="BF199" s="58"/>
      <c r="BG199" s="58"/>
      <c r="BH199" s="58"/>
      <c r="BI199" s="58"/>
      <c r="BJ199" s="58"/>
      <c r="BK199" s="58"/>
      <c r="BM199" s="57"/>
      <c r="BN199" s="58"/>
      <c r="BO199" s="58"/>
      <c r="BP199" s="58"/>
      <c r="BQ199" s="58"/>
      <c r="BR199" s="58"/>
      <c r="BS199" s="58"/>
      <c r="BT199" s="58"/>
      <c r="BU199" s="58"/>
      <c r="BV199" s="58"/>
      <c r="BW199" s="58"/>
      <c r="BX199" s="58"/>
      <c r="BY199" s="58"/>
      <c r="BZ199" s="58"/>
      <c r="CA199" s="58"/>
      <c r="CB199" s="58"/>
      <c r="CC199" s="58"/>
      <c r="CD199" s="58"/>
      <c r="CE199" s="58"/>
      <c r="CF199" s="58"/>
    </row>
    <row r="200" spans="1:84" s="59" customFormat="1" ht="15" hidden="1" x14ac:dyDescent="0.3">
      <c r="A200" s="44">
        <v>47088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23"/>
      <c r="V200" s="44">
        <v>47088</v>
      </c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3"/>
      <c r="AP200" s="23"/>
      <c r="AQ200" s="23"/>
      <c r="AR200" s="57"/>
      <c r="AS200" s="58"/>
      <c r="AT200" s="58"/>
      <c r="AU200" s="58"/>
      <c r="AV200" s="58"/>
      <c r="AW200" s="58"/>
      <c r="AX200" s="58"/>
      <c r="AY200" s="58"/>
      <c r="AZ200" s="58"/>
      <c r="BA200" s="58"/>
      <c r="BB200" s="58"/>
      <c r="BC200" s="58"/>
      <c r="BD200" s="58"/>
      <c r="BE200" s="58"/>
      <c r="BF200" s="58"/>
      <c r="BG200" s="58"/>
      <c r="BH200" s="58"/>
      <c r="BI200" s="58"/>
      <c r="BJ200" s="58"/>
      <c r="BK200" s="58"/>
      <c r="BM200" s="57"/>
      <c r="BN200" s="58"/>
      <c r="BO200" s="58"/>
      <c r="BP200" s="58"/>
      <c r="BQ200" s="58"/>
      <c r="BR200" s="58"/>
      <c r="BS200" s="58"/>
      <c r="BT200" s="58"/>
      <c r="BU200" s="58"/>
      <c r="BV200" s="58"/>
      <c r="BW200" s="58"/>
      <c r="BX200" s="58"/>
      <c r="BY200" s="58"/>
      <c r="BZ200" s="58"/>
      <c r="CA200" s="58"/>
      <c r="CB200" s="58"/>
      <c r="CC200" s="58"/>
      <c r="CD200" s="58"/>
      <c r="CE200" s="58"/>
      <c r="CF200" s="58"/>
    </row>
    <row r="201" spans="1:84" s="59" customFormat="1" ht="15" hidden="1" x14ac:dyDescent="0.3">
      <c r="A201" s="45">
        <v>47119</v>
      </c>
      <c r="B201" s="35"/>
      <c r="C201" s="35"/>
      <c r="D201" s="35"/>
      <c r="E201" s="35"/>
      <c r="F201" s="35"/>
      <c r="G201" s="35"/>
      <c r="H201" s="35"/>
      <c r="I201" s="35"/>
      <c r="J201" s="35"/>
      <c r="K201" s="35"/>
      <c r="L201" s="35"/>
      <c r="M201" s="35"/>
      <c r="N201" s="35"/>
      <c r="O201" s="35"/>
      <c r="P201" s="35"/>
      <c r="Q201" s="35"/>
      <c r="R201" s="35"/>
      <c r="S201" s="35"/>
      <c r="T201" s="35"/>
      <c r="U201" s="23"/>
      <c r="V201" s="45">
        <v>47119</v>
      </c>
      <c r="W201" s="35"/>
      <c r="X201" s="35"/>
      <c r="Y201" s="35"/>
      <c r="Z201" s="35"/>
      <c r="AA201" s="35"/>
      <c r="AB201" s="35"/>
      <c r="AC201" s="35"/>
      <c r="AD201" s="35"/>
      <c r="AE201" s="35"/>
      <c r="AF201" s="35"/>
      <c r="AG201" s="35"/>
      <c r="AH201" s="35"/>
      <c r="AI201" s="35"/>
      <c r="AJ201" s="35"/>
      <c r="AK201" s="35"/>
      <c r="AL201" s="35"/>
      <c r="AM201" s="35"/>
      <c r="AN201" s="35"/>
      <c r="AO201" s="35"/>
      <c r="AP201" s="23"/>
      <c r="AQ201" s="23"/>
      <c r="AR201" s="57"/>
      <c r="AS201" s="58"/>
      <c r="AT201" s="58"/>
      <c r="AU201" s="58"/>
      <c r="AV201" s="58"/>
      <c r="AW201" s="58"/>
      <c r="AX201" s="58"/>
      <c r="AY201" s="58"/>
      <c r="AZ201" s="58"/>
      <c r="BA201" s="58"/>
      <c r="BB201" s="58"/>
      <c r="BC201" s="58"/>
      <c r="BD201" s="58"/>
      <c r="BE201" s="58"/>
      <c r="BF201" s="58"/>
      <c r="BG201" s="58"/>
      <c r="BH201" s="58"/>
      <c r="BI201" s="58"/>
      <c r="BJ201" s="58"/>
      <c r="BK201" s="58"/>
      <c r="BM201" s="57"/>
      <c r="BN201" s="58"/>
      <c r="BO201" s="58"/>
      <c r="BP201" s="58"/>
      <c r="BQ201" s="58"/>
      <c r="BR201" s="58"/>
      <c r="BS201" s="58"/>
      <c r="BT201" s="58"/>
      <c r="BU201" s="58"/>
      <c r="BV201" s="58"/>
      <c r="BW201" s="58"/>
      <c r="BX201" s="58"/>
      <c r="BY201" s="58"/>
      <c r="BZ201" s="58"/>
      <c r="CA201" s="58"/>
      <c r="CB201" s="58"/>
      <c r="CC201" s="58"/>
      <c r="CD201" s="58"/>
      <c r="CE201" s="58"/>
      <c r="CF201" s="58"/>
    </row>
    <row r="202" spans="1:84" s="59" customFormat="1" ht="15" hidden="1" x14ac:dyDescent="0.3">
      <c r="A202" s="40">
        <v>47150</v>
      </c>
      <c r="B202" s="27"/>
      <c r="C202" s="27"/>
      <c r="D202" s="27"/>
      <c r="E202" s="27"/>
      <c r="F202" s="27"/>
      <c r="G202" s="27"/>
      <c r="H202" s="27"/>
      <c r="I202" s="27"/>
      <c r="J202" s="27"/>
      <c r="K202" s="27"/>
      <c r="L202" s="27"/>
      <c r="M202" s="27"/>
      <c r="N202" s="27"/>
      <c r="O202" s="27"/>
      <c r="P202" s="27"/>
      <c r="Q202" s="27"/>
      <c r="R202" s="27"/>
      <c r="S202" s="27"/>
      <c r="T202" s="27"/>
      <c r="U202" s="23"/>
      <c r="V202" s="40">
        <v>47150</v>
      </c>
      <c r="W202" s="27"/>
      <c r="X202" s="27"/>
      <c r="Y202" s="27"/>
      <c r="Z202" s="27"/>
      <c r="AA202" s="27"/>
      <c r="AB202" s="27"/>
      <c r="AC202" s="27"/>
      <c r="AD202" s="27"/>
      <c r="AE202" s="27"/>
      <c r="AF202" s="27"/>
      <c r="AG202" s="27"/>
      <c r="AH202" s="27"/>
      <c r="AI202" s="27"/>
      <c r="AJ202" s="27"/>
      <c r="AK202" s="27"/>
      <c r="AL202" s="27"/>
      <c r="AM202" s="27"/>
      <c r="AN202" s="27"/>
      <c r="AO202" s="27"/>
      <c r="AP202" s="23"/>
      <c r="AQ202" s="23"/>
      <c r="AR202" s="57"/>
      <c r="AS202" s="58"/>
      <c r="AT202" s="58"/>
      <c r="AU202" s="58"/>
      <c r="AV202" s="58"/>
      <c r="AW202" s="58"/>
      <c r="AX202" s="58"/>
      <c r="AY202" s="58"/>
      <c r="AZ202" s="58"/>
      <c r="BA202" s="58"/>
      <c r="BB202" s="58"/>
      <c r="BC202" s="58"/>
      <c r="BD202" s="58"/>
      <c r="BE202" s="58"/>
      <c r="BF202" s="58"/>
      <c r="BG202" s="58"/>
      <c r="BH202" s="58"/>
      <c r="BI202" s="58"/>
      <c r="BJ202" s="58"/>
      <c r="BK202" s="58"/>
      <c r="BM202" s="57"/>
      <c r="BN202" s="58"/>
      <c r="BO202" s="58"/>
      <c r="BP202" s="58"/>
      <c r="BQ202" s="58"/>
      <c r="BR202" s="58"/>
      <c r="BS202" s="58"/>
      <c r="BT202" s="58"/>
      <c r="BU202" s="58"/>
      <c r="BV202" s="58"/>
      <c r="BW202" s="58"/>
      <c r="BX202" s="58"/>
      <c r="BY202" s="58"/>
      <c r="BZ202" s="58"/>
      <c r="CA202" s="58"/>
      <c r="CB202" s="58"/>
      <c r="CC202" s="58"/>
      <c r="CD202" s="58"/>
      <c r="CE202" s="58"/>
      <c r="CF202" s="58"/>
    </row>
    <row r="203" spans="1:84" s="59" customFormat="1" ht="15" hidden="1" x14ac:dyDescent="0.3">
      <c r="A203" s="40">
        <v>47178</v>
      </c>
      <c r="B203" s="27"/>
      <c r="C203" s="27"/>
      <c r="D203" s="27"/>
      <c r="E203" s="27"/>
      <c r="F203" s="27"/>
      <c r="G203" s="27"/>
      <c r="H203" s="27"/>
      <c r="I203" s="27"/>
      <c r="J203" s="27"/>
      <c r="K203" s="27"/>
      <c r="L203" s="27"/>
      <c r="M203" s="27"/>
      <c r="N203" s="27"/>
      <c r="O203" s="27"/>
      <c r="P203" s="27"/>
      <c r="Q203" s="27"/>
      <c r="R203" s="27"/>
      <c r="S203" s="27"/>
      <c r="T203" s="27"/>
      <c r="U203" s="23"/>
      <c r="V203" s="40">
        <v>47178</v>
      </c>
      <c r="W203" s="27"/>
      <c r="X203" s="27"/>
      <c r="Y203" s="27"/>
      <c r="Z203" s="27"/>
      <c r="AA203" s="27"/>
      <c r="AB203" s="27"/>
      <c r="AC203" s="27"/>
      <c r="AD203" s="27"/>
      <c r="AE203" s="27"/>
      <c r="AF203" s="27"/>
      <c r="AG203" s="27"/>
      <c r="AH203" s="27"/>
      <c r="AI203" s="27"/>
      <c r="AJ203" s="27"/>
      <c r="AK203" s="27"/>
      <c r="AL203" s="27"/>
      <c r="AM203" s="27"/>
      <c r="AN203" s="27"/>
      <c r="AO203" s="27"/>
      <c r="AP203" s="23"/>
      <c r="AQ203" s="23"/>
      <c r="AR203" s="57"/>
      <c r="AS203" s="58"/>
      <c r="AT203" s="58"/>
      <c r="AU203" s="58"/>
      <c r="AV203" s="58"/>
      <c r="AW203" s="58"/>
      <c r="AX203" s="58"/>
      <c r="AY203" s="58"/>
      <c r="AZ203" s="58"/>
      <c r="BA203" s="58"/>
      <c r="BB203" s="58"/>
      <c r="BC203" s="58"/>
      <c r="BD203" s="58"/>
      <c r="BE203" s="58"/>
      <c r="BF203" s="58"/>
      <c r="BG203" s="58"/>
      <c r="BH203" s="58"/>
      <c r="BI203" s="58"/>
      <c r="BJ203" s="58"/>
      <c r="BK203" s="58"/>
      <c r="BM203" s="57"/>
      <c r="BN203" s="58"/>
      <c r="BO203" s="58"/>
      <c r="BP203" s="58"/>
      <c r="BQ203" s="58"/>
      <c r="BR203" s="58"/>
      <c r="BS203" s="58"/>
      <c r="BT203" s="58"/>
      <c r="BU203" s="58"/>
      <c r="BV203" s="58"/>
      <c r="BW203" s="58"/>
      <c r="BX203" s="58"/>
      <c r="BY203" s="58"/>
      <c r="BZ203" s="58"/>
      <c r="CA203" s="58"/>
      <c r="CB203" s="58"/>
      <c r="CC203" s="58"/>
      <c r="CD203" s="58"/>
      <c r="CE203" s="58"/>
      <c r="CF203" s="58"/>
    </row>
    <row r="204" spans="1:84" s="59" customFormat="1" ht="15" hidden="1" x14ac:dyDescent="0.3">
      <c r="A204" s="40">
        <v>47209</v>
      </c>
      <c r="B204" s="27"/>
      <c r="C204" s="27"/>
      <c r="D204" s="27"/>
      <c r="E204" s="27"/>
      <c r="F204" s="27"/>
      <c r="G204" s="27"/>
      <c r="H204" s="27"/>
      <c r="I204" s="27"/>
      <c r="J204" s="27"/>
      <c r="K204" s="27"/>
      <c r="L204" s="27"/>
      <c r="M204" s="27"/>
      <c r="N204" s="27"/>
      <c r="O204" s="27"/>
      <c r="P204" s="27"/>
      <c r="Q204" s="27"/>
      <c r="R204" s="27"/>
      <c r="S204" s="27"/>
      <c r="T204" s="27"/>
      <c r="U204" s="23"/>
      <c r="V204" s="40">
        <v>47209</v>
      </c>
      <c r="W204" s="27"/>
      <c r="X204" s="27"/>
      <c r="Y204" s="27"/>
      <c r="Z204" s="27"/>
      <c r="AA204" s="27"/>
      <c r="AB204" s="27"/>
      <c r="AC204" s="27"/>
      <c r="AD204" s="27"/>
      <c r="AE204" s="27"/>
      <c r="AF204" s="27"/>
      <c r="AG204" s="27"/>
      <c r="AH204" s="27"/>
      <c r="AI204" s="27"/>
      <c r="AJ204" s="27"/>
      <c r="AK204" s="27"/>
      <c r="AL204" s="27"/>
      <c r="AM204" s="27"/>
      <c r="AN204" s="27"/>
      <c r="AO204" s="27"/>
      <c r="AP204" s="23"/>
      <c r="AQ204" s="23"/>
      <c r="AR204" s="57"/>
      <c r="AS204" s="58"/>
      <c r="AT204" s="58"/>
      <c r="AU204" s="58"/>
      <c r="AV204" s="58"/>
      <c r="AW204" s="58"/>
      <c r="AX204" s="58"/>
      <c r="AY204" s="58"/>
      <c r="AZ204" s="58"/>
      <c r="BA204" s="58"/>
      <c r="BB204" s="58"/>
      <c r="BC204" s="58"/>
      <c r="BD204" s="58"/>
      <c r="BE204" s="58"/>
      <c r="BF204" s="58"/>
      <c r="BG204" s="58"/>
      <c r="BH204" s="58"/>
      <c r="BI204" s="58"/>
      <c r="BJ204" s="58"/>
      <c r="BK204" s="58"/>
      <c r="BM204" s="57"/>
      <c r="BN204" s="58"/>
      <c r="BO204" s="58"/>
      <c r="BP204" s="58"/>
      <c r="BQ204" s="58"/>
      <c r="BR204" s="58"/>
      <c r="BS204" s="58"/>
      <c r="BT204" s="58"/>
      <c r="BU204" s="58"/>
      <c r="BV204" s="58"/>
      <c r="BW204" s="58"/>
      <c r="BX204" s="58"/>
      <c r="BY204" s="58"/>
      <c r="BZ204" s="58"/>
      <c r="CA204" s="58"/>
      <c r="CB204" s="58"/>
      <c r="CC204" s="58"/>
      <c r="CD204" s="58"/>
      <c r="CE204" s="58"/>
      <c r="CF204" s="58"/>
    </row>
    <row r="205" spans="1:84" s="59" customFormat="1" ht="15" hidden="1" x14ac:dyDescent="0.3">
      <c r="A205" s="40">
        <v>47239</v>
      </c>
      <c r="B205" s="27"/>
      <c r="C205" s="27"/>
      <c r="D205" s="27"/>
      <c r="E205" s="27"/>
      <c r="F205" s="27"/>
      <c r="G205" s="27"/>
      <c r="H205" s="27"/>
      <c r="I205" s="27"/>
      <c r="J205" s="27"/>
      <c r="K205" s="27"/>
      <c r="L205" s="27"/>
      <c r="M205" s="27"/>
      <c r="N205" s="27"/>
      <c r="O205" s="27"/>
      <c r="P205" s="27"/>
      <c r="Q205" s="27"/>
      <c r="R205" s="27"/>
      <c r="S205" s="27"/>
      <c r="T205" s="27"/>
      <c r="U205" s="23"/>
      <c r="V205" s="40">
        <v>47239</v>
      </c>
      <c r="W205" s="27"/>
      <c r="X205" s="27"/>
      <c r="Y205" s="27"/>
      <c r="Z205" s="27"/>
      <c r="AA205" s="27"/>
      <c r="AB205" s="27"/>
      <c r="AC205" s="27"/>
      <c r="AD205" s="27"/>
      <c r="AE205" s="27"/>
      <c r="AF205" s="27"/>
      <c r="AG205" s="27"/>
      <c r="AH205" s="27"/>
      <c r="AI205" s="27"/>
      <c r="AJ205" s="27"/>
      <c r="AK205" s="27"/>
      <c r="AL205" s="27"/>
      <c r="AM205" s="27"/>
      <c r="AN205" s="27"/>
      <c r="AO205" s="27"/>
      <c r="AP205" s="23"/>
      <c r="AQ205" s="23"/>
      <c r="AR205" s="57"/>
      <c r="AS205" s="58"/>
      <c r="AT205" s="58"/>
      <c r="AU205" s="58"/>
      <c r="AV205" s="58"/>
      <c r="AW205" s="58"/>
      <c r="AX205" s="58"/>
      <c r="AY205" s="58"/>
      <c r="AZ205" s="58"/>
      <c r="BA205" s="58"/>
      <c r="BB205" s="58"/>
      <c r="BC205" s="58"/>
      <c r="BD205" s="58"/>
      <c r="BE205" s="58"/>
      <c r="BF205" s="58"/>
      <c r="BG205" s="58"/>
      <c r="BH205" s="58"/>
      <c r="BI205" s="58"/>
      <c r="BJ205" s="58"/>
      <c r="BK205" s="58"/>
      <c r="BM205" s="57"/>
      <c r="BN205" s="58"/>
      <c r="BO205" s="58"/>
      <c r="BP205" s="58"/>
      <c r="BQ205" s="58"/>
      <c r="BR205" s="58"/>
      <c r="BS205" s="58"/>
      <c r="BT205" s="58"/>
      <c r="BU205" s="58"/>
      <c r="BV205" s="58"/>
      <c r="BW205" s="58"/>
      <c r="BX205" s="58"/>
      <c r="BY205" s="58"/>
      <c r="BZ205" s="58"/>
      <c r="CA205" s="58"/>
      <c r="CB205" s="58"/>
      <c r="CC205" s="58"/>
      <c r="CD205" s="58"/>
      <c r="CE205" s="58"/>
      <c r="CF205" s="58"/>
    </row>
    <row r="206" spans="1:84" s="59" customFormat="1" ht="15" hidden="1" x14ac:dyDescent="0.3">
      <c r="A206" s="40">
        <v>47270</v>
      </c>
      <c r="B206" s="27"/>
      <c r="C206" s="27"/>
      <c r="D206" s="27"/>
      <c r="E206" s="27"/>
      <c r="F206" s="27"/>
      <c r="G206" s="27"/>
      <c r="H206" s="27"/>
      <c r="I206" s="27"/>
      <c r="J206" s="27"/>
      <c r="K206" s="27"/>
      <c r="L206" s="27"/>
      <c r="M206" s="27"/>
      <c r="N206" s="27"/>
      <c r="O206" s="27"/>
      <c r="P206" s="27"/>
      <c r="Q206" s="27"/>
      <c r="R206" s="27"/>
      <c r="S206" s="27"/>
      <c r="T206" s="27"/>
      <c r="U206" s="23"/>
      <c r="V206" s="40">
        <v>47270</v>
      </c>
      <c r="W206" s="27"/>
      <c r="X206" s="27"/>
      <c r="Y206" s="27"/>
      <c r="Z206" s="27"/>
      <c r="AA206" s="27"/>
      <c r="AB206" s="27"/>
      <c r="AC206" s="27"/>
      <c r="AD206" s="27"/>
      <c r="AE206" s="27"/>
      <c r="AF206" s="27"/>
      <c r="AG206" s="27"/>
      <c r="AH206" s="27"/>
      <c r="AI206" s="27"/>
      <c r="AJ206" s="27"/>
      <c r="AK206" s="27"/>
      <c r="AL206" s="27"/>
      <c r="AM206" s="27"/>
      <c r="AN206" s="27"/>
      <c r="AO206" s="27"/>
      <c r="AP206" s="23"/>
      <c r="AQ206" s="23"/>
      <c r="AR206" s="57"/>
      <c r="AS206" s="58"/>
      <c r="AT206" s="58"/>
      <c r="AU206" s="58"/>
      <c r="AV206" s="58"/>
      <c r="AW206" s="58"/>
      <c r="AX206" s="58"/>
      <c r="AY206" s="58"/>
      <c r="AZ206" s="58"/>
      <c r="BA206" s="58"/>
      <c r="BB206" s="58"/>
      <c r="BC206" s="58"/>
      <c r="BD206" s="58"/>
      <c r="BE206" s="58"/>
      <c r="BF206" s="58"/>
      <c r="BG206" s="58"/>
      <c r="BH206" s="58"/>
      <c r="BI206" s="58"/>
      <c r="BJ206" s="58"/>
      <c r="BK206" s="58"/>
      <c r="BM206" s="57"/>
      <c r="BN206" s="58"/>
      <c r="BO206" s="58"/>
      <c r="BP206" s="58"/>
      <c r="BQ206" s="58"/>
      <c r="BR206" s="58"/>
      <c r="BS206" s="58"/>
      <c r="BT206" s="58"/>
      <c r="BU206" s="58"/>
      <c r="BV206" s="58"/>
      <c r="BW206" s="58"/>
      <c r="BX206" s="58"/>
      <c r="BY206" s="58"/>
      <c r="BZ206" s="58"/>
      <c r="CA206" s="58"/>
      <c r="CB206" s="58"/>
      <c r="CC206" s="58"/>
      <c r="CD206" s="58"/>
      <c r="CE206" s="58"/>
      <c r="CF206" s="58"/>
    </row>
    <row r="207" spans="1:84" s="59" customFormat="1" ht="15" hidden="1" x14ac:dyDescent="0.3">
      <c r="A207" s="40">
        <v>47300</v>
      </c>
      <c r="B207" s="27"/>
      <c r="C207" s="27"/>
      <c r="D207" s="27"/>
      <c r="E207" s="27"/>
      <c r="F207" s="27"/>
      <c r="G207" s="27"/>
      <c r="H207" s="27"/>
      <c r="I207" s="27"/>
      <c r="J207" s="27"/>
      <c r="K207" s="27"/>
      <c r="L207" s="27"/>
      <c r="M207" s="27"/>
      <c r="N207" s="27"/>
      <c r="O207" s="27"/>
      <c r="P207" s="27"/>
      <c r="Q207" s="27"/>
      <c r="R207" s="27"/>
      <c r="S207" s="27"/>
      <c r="T207" s="27"/>
      <c r="U207" s="23"/>
      <c r="V207" s="40">
        <v>47300</v>
      </c>
      <c r="W207" s="27"/>
      <c r="X207" s="27"/>
      <c r="Y207" s="27"/>
      <c r="Z207" s="27"/>
      <c r="AA207" s="27"/>
      <c r="AB207" s="27"/>
      <c r="AC207" s="27"/>
      <c r="AD207" s="27"/>
      <c r="AE207" s="27"/>
      <c r="AF207" s="27"/>
      <c r="AG207" s="27"/>
      <c r="AH207" s="27"/>
      <c r="AI207" s="27"/>
      <c r="AJ207" s="27"/>
      <c r="AK207" s="27"/>
      <c r="AL207" s="27"/>
      <c r="AM207" s="27"/>
      <c r="AN207" s="27"/>
      <c r="AO207" s="27"/>
      <c r="AP207" s="23"/>
      <c r="AQ207" s="23"/>
      <c r="AR207" s="57"/>
      <c r="AS207" s="58"/>
      <c r="AT207" s="58"/>
      <c r="AU207" s="58"/>
      <c r="AV207" s="58"/>
      <c r="AW207" s="58"/>
      <c r="AX207" s="58"/>
      <c r="AY207" s="58"/>
      <c r="AZ207" s="58"/>
      <c r="BA207" s="58"/>
      <c r="BB207" s="58"/>
      <c r="BC207" s="58"/>
      <c r="BD207" s="58"/>
      <c r="BE207" s="58"/>
      <c r="BF207" s="58"/>
      <c r="BG207" s="58"/>
      <c r="BH207" s="58"/>
      <c r="BI207" s="58"/>
      <c r="BJ207" s="58"/>
      <c r="BK207" s="58"/>
      <c r="BM207" s="57"/>
      <c r="BN207" s="58"/>
      <c r="BO207" s="58"/>
      <c r="BP207" s="58"/>
      <c r="BQ207" s="58"/>
      <c r="BR207" s="58"/>
      <c r="BS207" s="58"/>
      <c r="BT207" s="58"/>
      <c r="BU207" s="58"/>
      <c r="BV207" s="58"/>
      <c r="BW207" s="58"/>
      <c r="BX207" s="58"/>
      <c r="BY207" s="58"/>
      <c r="BZ207" s="58"/>
      <c r="CA207" s="58"/>
      <c r="CB207" s="58"/>
      <c r="CC207" s="58"/>
      <c r="CD207" s="58"/>
      <c r="CE207" s="58"/>
      <c r="CF207" s="58"/>
    </row>
    <row r="208" spans="1:84" s="59" customFormat="1" ht="15" hidden="1" x14ac:dyDescent="0.3">
      <c r="A208" s="40">
        <v>47331</v>
      </c>
      <c r="B208" s="27"/>
      <c r="C208" s="27"/>
      <c r="D208" s="27"/>
      <c r="E208" s="27"/>
      <c r="F208" s="27"/>
      <c r="G208" s="27"/>
      <c r="H208" s="27"/>
      <c r="I208" s="27"/>
      <c r="J208" s="27"/>
      <c r="K208" s="27"/>
      <c r="L208" s="27"/>
      <c r="M208" s="27"/>
      <c r="N208" s="27"/>
      <c r="O208" s="27"/>
      <c r="P208" s="27"/>
      <c r="Q208" s="27"/>
      <c r="R208" s="27"/>
      <c r="S208" s="27"/>
      <c r="T208" s="27"/>
      <c r="U208" s="23"/>
      <c r="V208" s="40">
        <v>47331</v>
      </c>
      <c r="W208" s="27"/>
      <c r="X208" s="27"/>
      <c r="Y208" s="27"/>
      <c r="Z208" s="27"/>
      <c r="AA208" s="27"/>
      <c r="AB208" s="27"/>
      <c r="AC208" s="27"/>
      <c r="AD208" s="27"/>
      <c r="AE208" s="27"/>
      <c r="AF208" s="27"/>
      <c r="AG208" s="27"/>
      <c r="AH208" s="27"/>
      <c r="AI208" s="27"/>
      <c r="AJ208" s="27"/>
      <c r="AK208" s="27"/>
      <c r="AL208" s="27"/>
      <c r="AM208" s="27"/>
      <c r="AN208" s="27"/>
      <c r="AO208" s="27"/>
      <c r="AP208" s="23"/>
      <c r="AQ208" s="23"/>
      <c r="AR208" s="57"/>
      <c r="AS208" s="58"/>
      <c r="AT208" s="58"/>
      <c r="AU208" s="58"/>
      <c r="AV208" s="58"/>
      <c r="AW208" s="58"/>
      <c r="AX208" s="58"/>
      <c r="AY208" s="58"/>
      <c r="AZ208" s="58"/>
      <c r="BA208" s="58"/>
      <c r="BB208" s="58"/>
      <c r="BC208" s="58"/>
      <c r="BD208" s="58"/>
      <c r="BE208" s="58"/>
      <c r="BF208" s="58"/>
      <c r="BG208" s="58"/>
      <c r="BH208" s="58"/>
      <c r="BI208" s="58"/>
      <c r="BJ208" s="58"/>
      <c r="BK208" s="58"/>
      <c r="BM208" s="57"/>
      <c r="BN208" s="58"/>
      <c r="BO208" s="58"/>
      <c r="BP208" s="58"/>
      <c r="BQ208" s="58"/>
      <c r="BR208" s="58"/>
      <c r="BS208" s="58"/>
      <c r="BT208" s="58"/>
      <c r="BU208" s="58"/>
      <c r="BV208" s="58"/>
      <c r="BW208" s="58"/>
      <c r="BX208" s="58"/>
      <c r="BY208" s="58"/>
      <c r="BZ208" s="58"/>
      <c r="CA208" s="58"/>
      <c r="CB208" s="58"/>
      <c r="CC208" s="58"/>
      <c r="CD208" s="58"/>
      <c r="CE208" s="58"/>
      <c r="CF208" s="58"/>
    </row>
    <row r="209" spans="1:84" s="59" customFormat="1" ht="15" hidden="1" x14ac:dyDescent="0.3">
      <c r="A209" s="40">
        <v>47362</v>
      </c>
      <c r="B209" s="27"/>
      <c r="C209" s="27"/>
      <c r="D209" s="27"/>
      <c r="E209" s="27"/>
      <c r="F209" s="27"/>
      <c r="G209" s="27"/>
      <c r="H209" s="27"/>
      <c r="I209" s="27"/>
      <c r="J209" s="27"/>
      <c r="K209" s="27"/>
      <c r="L209" s="27"/>
      <c r="M209" s="27"/>
      <c r="N209" s="27"/>
      <c r="O209" s="27"/>
      <c r="P209" s="27"/>
      <c r="Q209" s="27"/>
      <c r="R209" s="27"/>
      <c r="S209" s="27"/>
      <c r="T209" s="27"/>
      <c r="U209" s="23"/>
      <c r="V209" s="40">
        <v>47362</v>
      </c>
      <c r="W209" s="27"/>
      <c r="X209" s="27"/>
      <c r="Y209" s="27"/>
      <c r="Z209" s="27"/>
      <c r="AA209" s="27"/>
      <c r="AB209" s="27"/>
      <c r="AC209" s="27"/>
      <c r="AD209" s="27"/>
      <c r="AE209" s="27"/>
      <c r="AF209" s="27"/>
      <c r="AG209" s="27"/>
      <c r="AH209" s="27"/>
      <c r="AI209" s="27"/>
      <c r="AJ209" s="27"/>
      <c r="AK209" s="27"/>
      <c r="AL209" s="27"/>
      <c r="AM209" s="27"/>
      <c r="AN209" s="27"/>
      <c r="AO209" s="27"/>
      <c r="AP209" s="23"/>
      <c r="AQ209" s="23"/>
      <c r="AR209" s="57"/>
      <c r="AS209" s="58"/>
      <c r="AT209" s="58"/>
      <c r="AU209" s="58"/>
      <c r="AV209" s="58"/>
      <c r="AW209" s="58"/>
      <c r="AX209" s="58"/>
      <c r="AY209" s="58"/>
      <c r="AZ209" s="58"/>
      <c r="BA209" s="58"/>
      <c r="BB209" s="58"/>
      <c r="BC209" s="58"/>
      <c r="BD209" s="58"/>
      <c r="BE209" s="58"/>
      <c r="BF209" s="58"/>
      <c r="BG209" s="58"/>
      <c r="BH209" s="58"/>
      <c r="BI209" s="58"/>
      <c r="BJ209" s="58"/>
      <c r="BK209" s="58"/>
      <c r="BM209" s="57"/>
      <c r="BN209" s="58"/>
      <c r="BO209" s="58"/>
      <c r="BP209" s="58"/>
      <c r="BQ209" s="58"/>
      <c r="BR209" s="58"/>
      <c r="BS209" s="58"/>
      <c r="BT209" s="58"/>
      <c r="BU209" s="58"/>
      <c r="BV209" s="58"/>
      <c r="BW209" s="58"/>
      <c r="BX209" s="58"/>
      <c r="BY209" s="58"/>
      <c r="BZ209" s="58"/>
      <c r="CA209" s="58"/>
      <c r="CB209" s="58"/>
      <c r="CC209" s="58"/>
      <c r="CD209" s="58"/>
      <c r="CE209" s="58"/>
      <c r="CF209" s="58"/>
    </row>
    <row r="210" spans="1:84" s="59" customFormat="1" ht="15" hidden="1" x14ac:dyDescent="0.3">
      <c r="A210" s="40">
        <v>47392</v>
      </c>
      <c r="B210" s="27"/>
      <c r="C210" s="27"/>
      <c r="D210" s="27"/>
      <c r="E210" s="27"/>
      <c r="F210" s="27"/>
      <c r="G210" s="27"/>
      <c r="H210" s="27"/>
      <c r="I210" s="27"/>
      <c r="J210" s="27"/>
      <c r="K210" s="27"/>
      <c r="L210" s="27"/>
      <c r="M210" s="27"/>
      <c r="N210" s="27"/>
      <c r="O210" s="27"/>
      <c r="P210" s="27"/>
      <c r="Q210" s="27"/>
      <c r="R210" s="27"/>
      <c r="S210" s="27"/>
      <c r="T210" s="27"/>
      <c r="U210" s="23"/>
      <c r="V210" s="40">
        <v>47392</v>
      </c>
      <c r="W210" s="27"/>
      <c r="X210" s="27"/>
      <c r="Y210" s="27"/>
      <c r="Z210" s="27"/>
      <c r="AA210" s="27"/>
      <c r="AB210" s="27"/>
      <c r="AC210" s="27"/>
      <c r="AD210" s="27"/>
      <c r="AE210" s="27"/>
      <c r="AF210" s="27"/>
      <c r="AG210" s="27"/>
      <c r="AH210" s="27"/>
      <c r="AI210" s="27"/>
      <c r="AJ210" s="27"/>
      <c r="AK210" s="27"/>
      <c r="AL210" s="27"/>
      <c r="AM210" s="27"/>
      <c r="AN210" s="27"/>
      <c r="AO210" s="27"/>
      <c r="AP210" s="23"/>
      <c r="AQ210" s="23"/>
      <c r="AR210" s="57"/>
      <c r="AS210" s="58"/>
      <c r="AT210" s="58"/>
      <c r="AU210" s="58"/>
      <c r="AV210" s="58"/>
      <c r="AW210" s="58"/>
      <c r="AX210" s="58"/>
      <c r="AY210" s="58"/>
      <c r="AZ210" s="58"/>
      <c r="BA210" s="58"/>
      <c r="BB210" s="58"/>
      <c r="BC210" s="58"/>
      <c r="BD210" s="58"/>
      <c r="BE210" s="58"/>
      <c r="BF210" s="58"/>
      <c r="BG210" s="58"/>
      <c r="BH210" s="58"/>
      <c r="BI210" s="58"/>
      <c r="BJ210" s="58"/>
      <c r="BK210" s="58"/>
      <c r="BM210" s="57"/>
      <c r="BN210" s="58"/>
      <c r="BO210" s="58"/>
      <c r="BP210" s="58"/>
      <c r="BQ210" s="58"/>
      <c r="BR210" s="58"/>
      <c r="BS210" s="58"/>
      <c r="BT210" s="58"/>
      <c r="BU210" s="58"/>
      <c r="BV210" s="58"/>
      <c r="BW210" s="58"/>
      <c r="BX210" s="58"/>
      <c r="BY210" s="58"/>
      <c r="BZ210" s="58"/>
      <c r="CA210" s="58"/>
      <c r="CB210" s="58"/>
      <c r="CC210" s="58"/>
      <c r="CD210" s="58"/>
      <c r="CE210" s="58"/>
      <c r="CF210" s="58"/>
    </row>
    <row r="211" spans="1:84" s="59" customFormat="1" ht="15" hidden="1" x14ac:dyDescent="0.3">
      <c r="A211" s="40">
        <v>47423</v>
      </c>
      <c r="B211" s="27"/>
      <c r="C211" s="27"/>
      <c r="D211" s="27"/>
      <c r="E211" s="27"/>
      <c r="F211" s="27"/>
      <c r="G211" s="27"/>
      <c r="H211" s="27"/>
      <c r="I211" s="27"/>
      <c r="J211" s="27"/>
      <c r="K211" s="27"/>
      <c r="L211" s="27"/>
      <c r="M211" s="27"/>
      <c r="N211" s="27"/>
      <c r="O211" s="27"/>
      <c r="P211" s="27"/>
      <c r="Q211" s="27"/>
      <c r="R211" s="27"/>
      <c r="S211" s="27"/>
      <c r="T211" s="27"/>
      <c r="U211" s="23"/>
      <c r="V211" s="40">
        <v>47423</v>
      </c>
      <c r="W211" s="27"/>
      <c r="X211" s="27"/>
      <c r="Y211" s="27"/>
      <c r="Z211" s="27"/>
      <c r="AA211" s="27"/>
      <c r="AB211" s="27"/>
      <c r="AC211" s="27"/>
      <c r="AD211" s="27"/>
      <c r="AE211" s="27"/>
      <c r="AF211" s="27"/>
      <c r="AG211" s="27"/>
      <c r="AH211" s="27"/>
      <c r="AI211" s="27"/>
      <c r="AJ211" s="27"/>
      <c r="AK211" s="27"/>
      <c r="AL211" s="27"/>
      <c r="AM211" s="27"/>
      <c r="AN211" s="27"/>
      <c r="AO211" s="27"/>
      <c r="AP211" s="23"/>
      <c r="AQ211" s="23"/>
      <c r="AR211" s="57"/>
      <c r="AS211" s="58"/>
      <c r="AT211" s="58"/>
      <c r="AU211" s="58"/>
      <c r="AV211" s="58"/>
      <c r="AW211" s="58"/>
      <c r="AX211" s="58"/>
      <c r="AY211" s="58"/>
      <c r="AZ211" s="58"/>
      <c r="BA211" s="58"/>
      <c r="BB211" s="58"/>
      <c r="BC211" s="58"/>
      <c r="BD211" s="58"/>
      <c r="BE211" s="58"/>
      <c r="BF211" s="58"/>
      <c r="BG211" s="58"/>
      <c r="BH211" s="58"/>
      <c r="BI211" s="58"/>
      <c r="BJ211" s="58"/>
      <c r="BK211" s="58"/>
      <c r="BM211" s="57"/>
      <c r="BN211" s="58"/>
      <c r="BO211" s="58"/>
      <c r="BP211" s="58"/>
      <c r="BQ211" s="58"/>
      <c r="BR211" s="58"/>
      <c r="BS211" s="58"/>
      <c r="BT211" s="58"/>
      <c r="BU211" s="58"/>
      <c r="BV211" s="58"/>
      <c r="BW211" s="58"/>
      <c r="BX211" s="58"/>
      <c r="BY211" s="58"/>
      <c r="BZ211" s="58"/>
      <c r="CA211" s="58"/>
      <c r="CB211" s="58"/>
      <c r="CC211" s="58"/>
      <c r="CD211" s="58"/>
      <c r="CE211" s="58"/>
      <c r="CF211" s="58"/>
    </row>
    <row r="212" spans="1:84" s="59" customFormat="1" ht="15" hidden="1" x14ac:dyDescent="0.3">
      <c r="A212" s="41">
        <v>47453</v>
      </c>
      <c r="B212" s="28"/>
      <c r="C212" s="28"/>
      <c r="D212" s="28"/>
      <c r="E212" s="28"/>
      <c r="F212" s="28"/>
      <c r="G212" s="28"/>
      <c r="H212" s="28"/>
      <c r="I212" s="28"/>
      <c r="J212" s="28"/>
      <c r="K212" s="28"/>
      <c r="L212" s="28"/>
      <c r="M212" s="28"/>
      <c r="N212" s="28"/>
      <c r="O212" s="28"/>
      <c r="P212" s="28"/>
      <c r="Q212" s="28"/>
      <c r="R212" s="28"/>
      <c r="S212" s="28"/>
      <c r="T212" s="28"/>
      <c r="U212" s="23"/>
      <c r="V212" s="41">
        <v>47453</v>
      </c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AI212" s="28"/>
      <c r="AJ212" s="28"/>
      <c r="AK212" s="28"/>
      <c r="AL212" s="28"/>
      <c r="AM212" s="28"/>
      <c r="AN212" s="28"/>
      <c r="AO212" s="28"/>
      <c r="AP212" s="23"/>
      <c r="AQ212" s="23"/>
      <c r="AR212" s="57"/>
      <c r="AS212" s="58"/>
      <c r="AT212" s="58"/>
      <c r="AU212" s="58"/>
      <c r="AV212" s="58"/>
      <c r="AW212" s="58"/>
      <c r="AX212" s="58"/>
      <c r="AY212" s="58"/>
      <c r="AZ212" s="58"/>
      <c r="BA212" s="58"/>
      <c r="BB212" s="58"/>
      <c r="BC212" s="58"/>
      <c r="BD212" s="58"/>
      <c r="BE212" s="58"/>
      <c r="BF212" s="58"/>
      <c r="BG212" s="58"/>
      <c r="BH212" s="58"/>
      <c r="BI212" s="58"/>
      <c r="BJ212" s="58"/>
      <c r="BK212" s="58"/>
      <c r="BM212" s="57"/>
      <c r="BN212" s="58"/>
      <c r="BO212" s="58"/>
      <c r="BP212" s="58"/>
      <c r="BQ212" s="58"/>
      <c r="BR212" s="58"/>
      <c r="BS212" s="58"/>
      <c r="BT212" s="58"/>
      <c r="BU212" s="58"/>
      <c r="BV212" s="58"/>
      <c r="BW212" s="58"/>
      <c r="BX212" s="58"/>
      <c r="BY212" s="58"/>
      <c r="BZ212" s="58"/>
      <c r="CA212" s="58"/>
      <c r="CB212" s="58"/>
      <c r="CC212" s="58"/>
      <c r="CD212" s="58"/>
      <c r="CE212" s="58"/>
      <c r="CF212" s="58"/>
    </row>
    <row r="213" spans="1:84" s="59" customFormat="1" ht="15" hidden="1" x14ac:dyDescent="0.3">
      <c r="A213" s="42">
        <v>47484</v>
      </c>
      <c r="B213" s="29"/>
      <c r="C213" s="29"/>
      <c r="D213" s="29"/>
      <c r="E213" s="29"/>
      <c r="F213" s="29"/>
      <c r="G213" s="29"/>
      <c r="H213" s="29"/>
      <c r="I213" s="29"/>
      <c r="J213" s="29"/>
      <c r="K213" s="29"/>
      <c r="L213" s="29"/>
      <c r="M213" s="29"/>
      <c r="N213" s="29"/>
      <c r="O213" s="29"/>
      <c r="P213" s="29"/>
      <c r="Q213" s="29"/>
      <c r="R213" s="29"/>
      <c r="S213" s="29"/>
      <c r="T213" s="29"/>
      <c r="U213" s="23"/>
      <c r="V213" s="42">
        <v>47484</v>
      </c>
      <c r="W213" s="29"/>
      <c r="X213" s="29"/>
      <c r="Y213" s="29"/>
      <c r="Z213" s="29"/>
      <c r="AA213" s="29"/>
      <c r="AB213" s="29"/>
      <c r="AC213" s="29"/>
      <c r="AD213" s="29"/>
      <c r="AE213" s="29"/>
      <c r="AF213" s="29"/>
      <c r="AG213" s="29"/>
      <c r="AH213" s="29"/>
      <c r="AI213" s="29"/>
      <c r="AJ213" s="29"/>
      <c r="AK213" s="29"/>
      <c r="AL213" s="29"/>
      <c r="AM213" s="29"/>
      <c r="AN213" s="29"/>
      <c r="AO213" s="29"/>
      <c r="AP213" s="23"/>
      <c r="AQ213" s="23"/>
      <c r="AR213" s="57"/>
      <c r="AS213" s="58"/>
      <c r="AT213" s="58"/>
      <c r="AU213" s="58"/>
      <c r="AV213" s="58"/>
      <c r="AW213" s="58"/>
      <c r="AX213" s="58"/>
      <c r="AY213" s="58"/>
      <c r="AZ213" s="58"/>
      <c r="BA213" s="58"/>
      <c r="BB213" s="58"/>
      <c r="BC213" s="58"/>
      <c r="BD213" s="58"/>
      <c r="BE213" s="58"/>
      <c r="BF213" s="58"/>
      <c r="BG213" s="58"/>
      <c r="BH213" s="58"/>
      <c r="BI213" s="58"/>
      <c r="BJ213" s="58"/>
      <c r="BK213" s="58"/>
      <c r="BM213" s="57"/>
      <c r="BN213" s="58"/>
      <c r="BO213" s="58"/>
      <c r="BP213" s="58"/>
      <c r="BQ213" s="58"/>
      <c r="BR213" s="58"/>
      <c r="BS213" s="58"/>
      <c r="BT213" s="58"/>
      <c r="BU213" s="58"/>
      <c r="BV213" s="58"/>
      <c r="BW213" s="58"/>
      <c r="BX213" s="58"/>
      <c r="BY213" s="58"/>
      <c r="BZ213" s="58"/>
      <c r="CA213" s="58"/>
      <c r="CB213" s="58"/>
      <c r="CC213" s="58"/>
      <c r="CD213" s="58"/>
      <c r="CE213" s="58"/>
      <c r="CF213" s="58"/>
    </row>
    <row r="214" spans="1:84" s="59" customFormat="1" ht="15" hidden="1" x14ac:dyDescent="0.3">
      <c r="A214" s="43">
        <v>47515</v>
      </c>
      <c r="B214" s="31"/>
      <c r="C214" s="31"/>
      <c r="D214" s="31"/>
      <c r="E214" s="31"/>
      <c r="F214" s="31"/>
      <c r="G214" s="31"/>
      <c r="H214" s="31"/>
      <c r="I214" s="31"/>
      <c r="J214" s="31"/>
      <c r="K214" s="31"/>
      <c r="L214" s="31"/>
      <c r="M214" s="31"/>
      <c r="N214" s="31"/>
      <c r="O214" s="31"/>
      <c r="P214" s="31"/>
      <c r="Q214" s="31"/>
      <c r="R214" s="31"/>
      <c r="S214" s="31"/>
      <c r="T214" s="31"/>
      <c r="U214" s="23"/>
      <c r="V214" s="43">
        <v>47515</v>
      </c>
      <c r="W214" s="31"/>
      <c r="X214" s="31"/>
      <c r="Y214" s="31"/>
      <c r="Z214" s="31"/>
      <c r="AA214" s="31"/>
      <c r="AB214" s="31"/>
      <c r="AC214" s="31"/>
      <c r="AD214" s="31"/>
      <c r="AE214" s="31"/>
      <c r="AF214" s="31"/>
      <c r="AG214" s="31"/>
      <c r="AH214" s="31"/>
      <c r="AI214" s="31"/>
      <c r="AJ214" s="31"/>
      <c r="AK214" s="31"/>
      <c r="AL214" s="31"/>
      <c r="AM214" s="31"/>
      <c r="AN214" s="31"/>
      <c r="AO214" s="31"/>
      <c r="AP214" s="23"/>
      <c r="AQ214" s="23"/>
      <c r="AR214" s="57"/>
      <c r="AS214" s="58"/>
      <c r="AT214" s="58"/>
      <c r="AU214" s="58"/>
      <c r="AV214" s="58"/>
      <c r="AW214" s="58"/>
      <c r="AX214" s="58"/>
      <c r="AY214" s="58"/>
      <c r="AZ214" s="58"/>
      <c r="BA214" s="58"/>
      <c r="BB214" s="58"/>
      <c r="BC214" s="58"/>
      <c r="BD214" s="58"/>
      <c r="BE214" s="58"/>
      <c r="BF214" s="58"/>
      <c r="BG214" s="58"/>
      <c r="BH214" s="58"/>
      <c r="BI214" s="58"/>
      <c r="BJ214" s="58"/>
      <c r="BK214" s="58"/>
      <c r="BM214" s="57"/>
      <c r="BN214" s="58"/>
      <c r="BO214" s="58"/>
      <c r="BP214" s="58"/>
      <c r="BQ214" s="58"/>
      <c r="BR214" s="58"/>
      <c r="BS214" s="58"/>
      <c r="BT214" s="58"/>
      <c r="BU214" s="58"/>
      <c r="BV214" s="58"/>
      <c r="BW214" s="58"/>
      <c r="BX214" s="58"/>
      <c r="BY214" s="58"/>
      <c r="BZ214" s="58"/>
      <c r="CA214" s="58"/>
      <c r="CB214" s="58"/>
      <c r="CC214" s="58"/>
      <c r="CD214" s="58"/>
      <c r="CE214" s="58"/>
      <c r="CF214" s="58"/>
    </row>
    <row r="215" spans="1:84" s="59" customFormat="1" ht="15" hidden="1" x14ac:dyDescent="0.3">
      <c r="A215" s="43">
        <v>47543</v>
      </c>
      <c r="B215" s="31"/>
      <c r="C215" s="31"/>
      <c r="D215" s="31"/>
      <c r="E215" s="31"/>
      <c r="F215" s="31"/>
      <c r="G215" s="31"/>
      <c r="H215" s="31"/>
      <c r="I215" s="31"/>
      <c r="J215" s="31"/>
      <c r="K215" s="31"/>
      <c r="L215" s="31"/>
      <c r="M215" s="31"/>
      <c r="N215" s="31"/>
      <c r="O215" s="31"/>
      <c r="P215" s="31"/>
      <c r="Q215" s="31"/>
      <c r="R215" s="31"/>
      <c r="S215" s="31"/>
      <c r="T215" s="31"/>
      <c r="U215" s="23"/>
      <c r="V215" s="43">
        <v>47543</v>
      </c>
      <c r="W215" s="31"/>
      <c r="X215" s="31"/>
      <c r="Y215" s="31"/>
      <c r="Z215" s="31"/>
      <c r="AA215" s="31"/>
      <c r="AB215" s="31"/>
      <c r="AC215" s="31"/>
      <c r="AD215" s="31"/>
      <c r="AE215" s="31"/>
      <c r="AF215" s="31"/>
      <c r="AG215" s="31"/>
      <c r="AH215" s="31"/>
      <c r="AI215" s="31"/>
      <c r="AJ215" s="31"/>
      <c r="AK215" s="31"/>
      <c r="AL215" s="31"/>
      <c r="AM215" s="31"/>
      <c r="AN215" s="31"/>
      <c r="AO215" s="31"/>
      <c r="AP215" s="23"/>
      <c r="AQ215" s="23"/>
      <c r="AR215" s="57"/>
      <c r="AS215" s="58"/>
      <c r="AT215" s="58"/>
      <c r="AU215" s="58"/>
      <c r="AV215" s="58"/>
      <c r="AW215" s="58"/>
      <c r="AX215" s="58"/>
      <c r="AY215" s="58"/>
      <c r="AZ215" s="58"/>
      <c r="BA215" s="58"/>
      <c r="BB215" s="58"/>
      <c r="BC215" s="58"/>
      <c r="BD215" s="58"/>
      <c r="BE215" s="58"/>
      <c r="BF215" s="58"/>
      <c r="BG215" s="58"/>
      <c r="BH215" s="58"/>
      <c r="BI215" s="58"/>
      <c r="BJ215" s="58"/>
      <c r="BK215" s="58"/>
      <c r="BM215" s="57"/>
      <c r="BN215" s="58"/>
      <c r="BO215" s="58"/>
      <c r="BP215" s="58"/>
      <c r="BQ215" s="58"/>
      <c r="BR215" s="58"/>
      <c r="BS215" s="58"/>
      <c r="BT215" s="58"/>
      <c r="BU215" s="58"/>
      <c r="BV215" s="58"/>
      <c r="BW215" s="58"/>
      <c r="BX215" s="58"/>
      <c r="BY215" s="58"/>
      <c r="BZ215" s="58"/>
      <c r="CA215" s="58"/>
      <c r="CB215" s="58"/>
      <c r="CC215" s="58"/>
      <c r="CD215" s="58"/>
      <c r="CE215" s="58"/>
      <c r="CF215" s="58"/>
    </row>
    <row r="216" spans="1:84" s="59" customFormat="1" ht="15" hidden="1" x14ac:dyDescent="0.3">
      <c r="A216" s="43">
        <v>47574</v>
      </c>
      <c r="B216" s="31"/>
      <c r="C216" s="31"/>
      <c r="D216" s="31"/>
      <c r="E216" s="31"/>
      <c r="F216" s="31"/>
      <c r="G216" s="31"/>
      <c r="H216" s="31"/>
      <c r="I216" s="31"/>
      <c r="J216" s="31"/>
      <c r="K216" s="31"/>
      <c r="L216" s="31"/>
      <c r="M216" s="31"/>
      <c r="N216" s="31"/>
      <c r="O216" s="31"/>
      <c r="P216" s="31"/>
      <c r="Q216" s="31"/>
      <c r="R216" s="31"/>
      <c r="S216" s="31"/>
      <c r="T216" s="31"/>
      <c r="U216" s="23"/>
      <c r="V216" s="43">
        <v>47574</v>
      </c>
      <c r="W216" s="31"/>
      <c r="X216" s="31"/>
      <c r="Y216" s="31"/>
      <c r="Z216" s="31"/>
      <c r="AA216" s="31"/>
      <c r="AB216" s="31"/>
      <c r="AC216" s="31"/>
      <c r="AD216" s="31"/>
      <c r="AE216" s="31"/>
      <c r="AF216" s="31"/>
      <c r="AG216" s="31"/>
      <c r="AH216" s="31"/>
      <c r="AI216" s="31"/>
      <c r="AJ216" s="31"/>
      <c r="AK216" s="31"/>
      <c r="AL216" s="31"/>
      <c r="AM216" s="31"/>
      <c r="AN216" s="31"/>
      <c r="AO216" s="31"/>
      <c r="AP216" s="23"/>
      <c r="AQ216" s="23"/>
      <c r="AR216" s="57"/>
      <c r="AS216" s="58"/>
      <c r="AT216" s="58"/>
      <c r="AU216" s="58"/>
      <c r="AV216" s="58"/>
      <c r="AW216" s="58"/>
      <c r="AX216" s="58"/>
      <c r="AY216" s="58"/>
      <c r="AZ216" s="58"/>
      <c r="BA216" s="58"/>
      <c r="BB216" s="58"/>
      <c r="BC216" s="58"/>
      <c r="BD216" s="58"/>
      <c r="BE216" s="58"/>
      <c r="BF216" s="58"/>
      <c r="BG216" s="58"/>
      <c r="BH216" s="58"/>
      <c r="BI216" s="58"/>
      <c r="BJ216" s="58"/>
      <c r="BK216" s="58"/>
      <c r="BM216" s="57"/>
      <c r="BN216" s="58"/>
      <c r="BO216" s="58"/>
      <c r="BP216" s="58"/>
      <c r="BQ216" s="58"/>
      <c r="BR216" s="58"/>
      <c r="BS216" s="58"/>
      <c r="BT216" s="58"/>
      <c r="BU216" s="58"/>
      <c r="BV216" s="58"/>
      <c r="BW216" s="58"/>
      <c r="BX216" s="58"/>
      <c r="BY216" s="58"/>
      <c r="BZ216" s="58"/>
      <c r="CA216" s="58"/>
      <c r="CB216" s="58"/>
      <c r="CC216" s="58"/>
      <c r="CD216" s="58"/>
      <c r="CE216" s="58"/>
      <c r="CF216" s="58"/>
    </row>
    <row r="217" spans="1:84" s="59" customFormat="1" ht="15" hidden="1" x14ac:dyDescent="0.3">
      <c r="A217" s="43">
        <v>47604</v>
      </c>
      <c r="B217" s="31"/>
      <c r="C217" s="31"/>
      <c r="D217" s="31"/>
      <c r="E217" s="31"/>
      <c r="F217" s="31"/>
      <c r="G217" s="31"/>
      <c r="H217" s="31"/>
      <c r="I217" s="31"/>
      <c r="J217" s="31"/>
      <c r="K217" s="31"/>
      <c r="L217" s="31"/>
      <c r="M217" s="31"/>
      <c r="N217" s="31"/>
      <c r="O217" s="31"/>
      <c r="P217" s="31"/>
      <c r="Q217" s="31"/>
      <c r="R217" s="31"/>
      <c r="S217" s="31"/>
      <c r="T217" s="31"/>
      <c r="U217" s="23"/>
      <c r="V217" s="43">
        <v>47604</v>
      </c>
      <c r="W217" s="31"/>
      <c r="X217" s="31"/>
      <c r="Y217" s="31"/>
      <c r="Z217" s="31"/>
      <c r="AA217" s="31"/>
      <c r="AB217" s="31"/>
      <c r="AC217" s="31"/>
      <c r="AD217" s="31"/>
      <c r="AE217" s="31"/>
      <c r="AF217" s="31"/>
      <c r="AG217" s="31"/>
      <c r="AH217" s="31"/>
      <c r="AI217" s="31"/>
      <c r="AJ217" s="31"/>
      <c r="AK217" s="31"/>
      <c r="AL217" s="31"/>
      <c r="AM217" s="31"/>
      <c r="AN217" s="31"/>
      <c r="AO217" s="31"/>
      <c r="AP217" s="23"/>
      <c r="AQ217" s="23"/>
      <c r="AR217" s="57"/>
      <c r="AS217" s="58"/>
      <c r="AT217" s="58"/>
      <c r="AU217" s="58"/>
      <c r="AV217" s="58"/>
      <c r="AW217" s="58"/>
      <c r="AX217" s="58"/>
      <c r="AY217" s="58"/>
      <c r="AZ217" s="58"/>
      <c r="BA217" s="58"/>
      <c r="BB217" s="58"/>
      <c r="BC217" s="58"/>
      <c r="BD217" s="58"/>
      <c r="BE217" s="58"/>
      <c r="BF217" s="58"/>
      <c r="BG217" s="58"/>
      <c r="BH217" s="58"/>
      <c r="BI217" s="58"/>
      <c r="BJ217" s="58"/>
      <c r="BK217" s="58"/>
      <c r="BM217" s="57"/>
      <c r="BN217" s="58"/>
      <c r="BO217" s="58"/>
      <c r="BP217" s="58"/>
      <c r="BQ217" s="58"/>
      <c r="BR217" s="58"/>
      <c r="BS217" s="58"/>
      <c r="BT217" s="58"/>
      <c r="BU217" s="58"/>
      <c r="BV217" s="58"/>
      <c r="BW217" s="58"/>
      <c r="BX217" s="58"/>
      <c r="BY217" s="58"/>
      <c r="BZ217" s="58"/>
      <c r="CA217" s="58"/>
      <c r="CB217" s="58"/>
      <c r="CC217" s="58"/>
      <c r="CD217" s="58"/>
      <c r="CE217" s="58"/>
      <c r="CF217" s="58"/>
    </row>
    <row r="218" spans="1:84" s="59" customFormat="1" ht="15" hidden="1" x14ac:dyDescent="0.3">
      <c r="A218" s="43">
        <v>47635</v>
      </c>
      <c r="B218" s="31"/>
      <c r="C218" s="31"/>
      <c r="D218" s="31"/>
      <c r="E218" s="31"/>
      <c r="F218" s="31"/>
      <c r="G218" s="31"/>
      <c r="H218" s="31"/>
      <c r="I218" s="31"/>
      <c r="J218" s="31"/>
      <c r="K218" s="31"/>
      <c r="L218" s="31"/>
      <c r="M218" s="31"/>
      <c r="N218" s="31"/>
      <c r="O218" s="31"/>
      <c r="P218" s="31"/>
      <c r="Q218" s="31"/>
      <c r="R218" s="31"/>
      <c r="S218" s="31"/>
      <c r="T218" s="31"/>
      <c r="U218" s="23"/>
      <c r="V218" s="43">
        <v>47635</v>
      </c>
      <c r="W218" s="31"/>
      <c r="X218" s="31"/>
      <c r="Y218" s="31"/>
      <c r="Z218" s="31"/>
      <c r="AA218" s="31"/>
      <c r="AB218" s="31"/>
      <c r="AC218" s="31"/>
      <c r="AD218" s="31"/>
      <c r="AE218" s="31"/>
      <c r="AF218" s="31"/>
      <c r="AG218" s="31"/>
      <c r="AH218" s="31"/>
      <c r="AI218" s="31"/>
      <c r="AJ218" s="31"/>
      <c r="AK218" s="31"/>
      <c r="AL218" s="31"/>
      <c r="AM218" s="31"/>
      <c r="AN218" s="31"/>
      <c r="AO218" s="31"/>
      <c r="AP218" s="23"/>
      <c r="AQ218" s="23"/>
      <c r="AR218" s="57"/>
      <c r="AS218" s="58"/>
      <c r="AT218" s="58"/>
      <c r="AU218" s="58"/>
      <c r="AV218" s="58"/>
      <c r="AW218" s="58"/>
      <c r="AX218" s="58"/>
      <c r="AY218" s="58"/>
      <c r="AZ218" s="58"/>
      <c r="BA218" s="58"/>
      <c r="BB218" s="58"/>
      <c r="BC218" s="58"/>
      <c r="BD218" s="58"/>
      <c r="BE218" s="58"/>
      <c r="BF218" s="58"/>
      <c r="BG218" s="58"/>
      <c r="BH218" s="58"/>
      <c r="BI218" s="58"/>
      <c r="BJ218" s="58"/>
      <c r="BK218" s="58"/>
      <c r="BM218" s="57"/>
      <c r="BN218" s="58"/>
      <c r="BO218" s="58"/>
      <c r="BP218" s="58"/>
      <c r="BQ218" s="58"/>
      <c r="BR218" s="58"/>
      <c r="BS218" s="58"/>
      <c r="BT218" s="58"/>
      <c r="BU218" s="58"/>
      <c r="BV218" s="58"/>
      <c r="BW218" s="58"/>
      <c r="BX218" s="58"/>
      <c r="BY218" s="58"/>
      <c r="BZ218" s="58"/>
      <c r="CA218" s="58"/>
      <c r="CB218" s="58"/>
      <c r="CC218" s="58"/>
      <c r="CD218" s="58"/>
      <c r="CE218" s="58"/>
      <c r="CF218" s="58"/>
    </row>
    <row r="219" spans="1:84" s="59" customFormat="1" ht="15" hidden="1" x14ac:dyDescent="0.3">
      <c r="A219" s="43">
        <v>47665</v>
      </c>
      <c r="B219" s="31"/>
      <c r="C219" s="31"/>
      <c r="D219" s="31"/>
      <c r="E219" s="31"/>
      <c r="F219" s="31"/>
      <c r="G219" s="31"/>
      <c r="H219" s="31"/>
      <c r="I219" s="31"/>
      <c r="J219" s="31"/>
      <c r="K219" s="31"/>
      <c r="L219" s="31"/>
      <c r="M219" s="31"/>
      <c r="N219" s="31"/>
      <c r="O219" s="31"/>
      <c r="P219" s="31"/>
      <c r="Q219" s="31"/>
      <c r="R219" s="31"/>
      <c r="S219" s="31"/>
      <c r="T219" s="31"/>
      <c r="U219" s="23"/>
      <c r="V219" s="43">
        <v>47665</v>
      </c>
      <c r="W219" s="31"/>
      <c r="X219" s="31"/>
      <c r="Y219" s="31"/>
      <c r="Z219" s="31"/>
      <c r="AA219" s="31"/>
      <c r="AB219" s="31"/>
      <c r="AC219" s="31"/>
      <c r="AD219" s="31"/>
      <c r="AE219" s="31"/>
      <c r="AF219" s="31"/>
      <c r="AG219" s="31"/>
      <c r="AH219" s="31"/>
      <c r="AI219" s="31"/>
      <c r="AJ219" s="31"/>
      <c r="AK219" s="31"/>
      <c r="AL219" s="31"/>
      <c r="AM219" s="31"/>
      <c r="AN219" s="31"/>
      <c r="AO219" s="31"/>
      <c r="AP219" s="23"/>
      <c r="AQ219" s="23"/>
      <c r="AR219" s="57"/>
      <c r="AS219" s="58"/>
      <c r="AT219" s="58"/>
      <c r="AU219" s="58"/>
      <c r="AV219" s="58"/>
      <c r="AW219" s="58"/>
      <c r="AX219" s="58"/>
      <c r="AY219" s="58"/>
      <c r="AZ219" s="58"/>
      <c r="BA219" s="58"/>
      <c r="BB219" s="58"/>
      <c r="BC219" s="58"/>
      <c r="BD219" s="58"/>
      <c r="BE219" s="58"/>
      <c r="BF219" s="58"/>
      <c r="BG219" s="58"/>
      <c r="BH219" s="58"/>
      <c r="BI219" s="58"/>
      <c r="BJ219" s="58"/>
      <c r="BK219" s="58"/>
      <c r="BM219" s="57"/>
      <c r="BN219" s="58"/>
      <c r="BO219" s="58"/>
      <c r="BP219" s="58"/>
      <c r="BQ219" s="58"/>
      <c r="BR219" s="58"/>
      <c r="BS219" s="58"/>
      <c r="BT219" s="58"/>
      <c r="BU219" s="58"/>
      <c r="BV219" s="58"/>
      <c r="BW219" s="58"/>
      <c r="BX219" s="58"/>
      <c r="BY219" s="58"/>
      <c r="BZ219" s="58"/>
      <c r="CA219" s="58"/>
      <c r="CB219" s="58"/>
      <c r="CC219" s="58"/>
      <c r="CD219" s="58"/>
      <c r="CE219" s="58"/>
      <c r="CF219" s="58"/>
    </row>
    <row r="220" spans="1:84" s="59" customFormat="1" ht="15" hidden="1" x14ac:dyDescent="0.3">
      <c r="A220" s="43">
        <v>47696</v>
      </c>
      <c r="B220" s="31"/>
      <c r="C220" s="31"/>
      <c r="D220" s="31"/>
      <c r="E220" s="31"/>
      <c r="F220" s="31"/>
      <c r="G220" s="31"/>
      <c r="H220" s="31"/>
      <c r="I220" s="31"/>
      <c r="J220" s="31"/>
      <c r="K220" s="31"/>
      <c r="L220" s="31"/>
      <c r="M220" s="31"/>
      <c r="N220" s="31"/>
      <c r="O220" s="31"/>
      <c r="P220" s="31"/>
      <c r="Q220" s="31"/>
      <c r="R220" s="31"/>
      <c r="S220" s="31"/>
      <c r="T220" s="31"/>
      <c r="U220" s="23"/>
      <c r="V220" s="43">
        <v>47696</v>
      </c>
      <c r="W220" s="31"/>
      <c r="X220" s="31"/>
      <c r="Y220" s="31"/>
      <c r="Z220" s="31"/>
      <c r="AA220" s="31"/>
      <c r="AB220" s="31"/>
      <c r="AC220" s="31"/>
      <c r="AD220" s="31"/>
      <c r="AE220" s="31"/>
      <c r="AF220" s="31"/>
      <c r="AG220" s="31"/>
      <c r="AH220" s="31"/>
      <c r="AI220" s="31"/>
      <c r="AJ220" s="31"/>
      <c r="AK220" s="31"/>
      <c r="AL220" s="31"/>
      <c r="AM220" s="31"/>
      <c r="AN220" s="31"/>
      <c r="AO220" s="31"/>
      <c r="AP220" s="23"/>
      <c r="AQ220" s="23"/>
      <c r="AR220" s="57"/>
      <c r="AS220" s="58"/>
      <c r="AT220" s="58"/>
      <c r="AU220" s="58"/>
      <c r="AV220" s="58"/>
      <c r="AW220" s="58"/>
      <c r="AX220" s="58"/>
      <c r="AY220" s="58"/>
      <c r="AZ220" s="58"/>
      <c r="BA220" s="58"/>
      <c r="BB220" s="58"/>
      <c r="BC220" s="58"/>
      <c r="BD220" s="58"/>
      <c r="BE220" s="58"/>
      <c r="BF220" s="58"/>
      <c r="BG220" s="58"/>
      <c r="BH220" s="58"/>
      <c r="BI220" s="58"/>
      <c r="BJ220" s="58"/>
      <c r="BK220" s="58"/>
      <c r="BM220" s="57"/>
      <c r="BN220" s="58"/>
      <c r="BO220" s="58"/>
      <c r="BP220" s="58"/>
      <c r="BQ220" s="58"/>
      <c r="BR220" s="58"/>
      <c r="BS220" s="58"/>
      <c r="BT220" s="58"/>
      <c r="BU220" s="58"/>
      <c r="BV220" s="58"/>
      <c r="BW220" s="58"/>
      <c r="BX220" s="58"/>
      <c r="BY220" s="58"/>
      <c r="BZ220" s="58"/>
      <c r="CA220" s="58"/>
      <c r="CB220" s="58"/>
      <c r="CC220" s="58"/>
      <c r="CD220" s="58"/>
      <c r="CE220" s="58"/>
      <c r="CF220" s="58"/>
    </row>
    <row r="221" spans="1:84" s="59" customFormat="1" ht="15" hidden="1" x14ac:dyDescent="0.3">
      <c r="A221" s="43">
        <v>47727</v>
      </c>
      <c r="B221" s="31"/>
      <c r="C221" s="31"/>
      <c r="D221" s="31"/>
      <c r="E221" s="31"/>
      <c r="F221" s="31"/>
      <c r="G221" s="31"/>
      <c r="H221" s="31"/>
      <c r="I221" s="31"/>
      <c r="J221" s="31"/>
      <c r="K221" s="31"/>
      <c r="L221" s="31"/>
      <c r="M221" s="31"/>
      <c r="N221" s="31"/>
      <c r="O221" s="31"/>
      <c r="P221" s="31"/>
      <c r="Q221" s="31"/>
      <c r="R221" s="31"/>
      <c r="S221" s="31"/>
      <c r="T221" s="31"/>
      <c r="U221" s="23"/>
      <c r="V221" s="43">
        <v>47727</v>
      </c>
      <c r="W221" s="31"/>
      <c r="X221" s="31"/>
      <c r="Y221" s="31"/>
      <c r="Z221" s="31"/>
      <c r="AA221" s="31"/>
      <c r="AB221" s="31"/>
      <c r="AC221" s="31"/>
      <c r="AD221" s="31"/>
      <c r="AE221" s="31"/>
      <c r="AF221" s="31"/>
      <c r="AG221" s="31"/>
      <c r="AH221" s="31"/>
      <c r="AI221" s="31"/>
      <c r="AJ221" s="31"/>
      <c r="AK221" s="31"/>
      <c r="AL221" s="31"/>
      <c r="AM221" s="31"/>
      <c r="AN221" s="31"/>
      <c r="AO221" s="31"/>
      <c r="AP221" s="23"/>
      <c r="AQ221" s="23"/>
      <c r="AR221" s="57"/>
      <c r="AS221" s="58"/>
      <c r="AT221" s="58"/>
      <c r="AU221" s="58"/>
      <c r="AV221" s="58"/>
      <c r="AW221" s="58"/>
      <c r="AX221" s="58"/>
      <c r="AY221" s="58"/>
      <c r="AZ221" s="58"/>
      <c r="BA221" s="58"/>
      <c r="BB221" s="58"/>
      <c r="BC221" s="58"/>
      <c r="BD221" s="58"/>
      <c r="BE221" s="58"/>
      <c r="BF221" s="58"/>
      <c r="BG221" s="58"/>
      <c r="BH221" s="58"/>
      <c r="BI221" s="58"/>
      <c r="BJ221" s="58"/>
      <c r="BK221" s="58"/>
      <c r="BM221" s="57"/>
      <c r="BN221" s="58"/>
      <c r="BO221" s="58"/>
      <c r="BP221" s="58"/>
      <c r="BQ221" s="58"/>
      <c r="BR221" s="58"/>
      <c r="BS221" s="58"/>
      <c r="BT221" s="58"/>
      <c r="BU221" s="58"/>
      <c r="BV221" s="58"/>
      <c r="BW221" s="58"/>
      <c r="BX221" s="58"/>
      <c r="BY221" s="58"/>
      <c r="BZ221" s="58"/>
      <c r="CA221" s="58"/>
      <c r="CB221" s="58"/>
      <c r="CC221" s="58"/>
      <c r="CD221" s="58"/>
      <c r="CE221" s="58"/>
      <c r="CF221" s="58"/>
    </row>
    <row r="222" spans="1:84" s="59" customFormat="1" ht="15" hidden="1" x14ac:dyDescent="0.3">
      <c r="A222" s="43">
        <v>47757</v>
      </c>
      <c r="B222" s="31"/>
      <c r="C222" s="31"/>
      <c r="D222" s="31"/>
      <c r="E222" s="31"/>
      <c r="F222" s="31"/>
      <c r="G222" s="31"/>
      <c r="H222" s="31"/>
      <c r="I222" s="31"/>
      <c r="J222" s="31"/>
      <c r="K222" s="31"/>
      <c r="L222" s="31"/>
      <c r="M222" s="31"/>
      <c r="N222" s="31"/>
      <c r="O222" s="31"/>
      <c r="P222" s="31"/>
      <c r="Q222" s="31"/>
      <c r="R222" s="31"/>
      <c r="S222" s="31"/>
      <c r="T222" s="31"/>
      <c r="U222" s="23"/>
      <c r="V222" s="43">
        <v>47757</v>
      </c>
      <c r="W222" s="31"/>
      <c r="X222" s="31"/>
      <c r="Y222" s="31"/>
      <c r="Z222" s="31"/>
      <c r="AA222" s="31"/>
      <c r="AB222" s="31"/>
      <c r="AC222" s="31"/>
      <c r="AD222" s="31"/>
      <c r="AE222" s="31"/>
      <c r="AF222" s="31"/>
      <c r="AG222" s="31"/>
      <c r="AH222" s="31"/>
      <c r="AI222" s="31"/>
      <c r="AJ222" s="31"/>
      <c r="AK222" s="31"/>
      <c r="AL222" s="31"/>
      <c r="AM222" s="31"/>
      <c r="AN222" s="31"/>
      <c r="AO222" s="31"/>
      <c r="AP222" s="23"/>
      <c r="AQ222" s="23"/>
      <c r="AR222" s="57"/>
      <c r="AS222" s="58"/>
      <c r="AT222" s="58"/>
      <c r="AU222" s="58"/>
      <c r="AV222" s="58"/>
      <c r="AW222" s="58"/>
      <c r="AX222" s="58"/>
      <c r="AY222" s="58"/>
      <c r="AZ222" s="58"/>
      <c r="BA222" s="58"/>
      <c r="BB222" s="58"/>
      <c r="BC222" s="58"/>
      <c r="BD222" s="58"/>
      <c r="BE222" s="58"/>
      <c r="BF222" s="58"/>
      <c r="BG222" s="58"/>
      <c r="BH222" s="58"/>
      <c r="BI222" s="58"/>
      <c r="BJ222" s="58"/>
      <c r="BK222" s="58"/>
      <c r="BM222" s="57"/>
      <c r="BN222" s="58"/>
      <c r="BO222" s="58"/>
      <c r="BP222" s="58"/>
      <c r="BQ222" s="58"/>
      <c r="BR222" s="58"/>
      <c r="BS222" s="58"/>
      <c r="BT222" s="58"/>
      <c r="BU222" s="58"/>
      <c r="BV222" s="58"/>
      <c r="BW222" s="58"/>
      <c r="BX222" s="58"/>
      <c r="BY222" s="58"/>
      <c r="BZ222" s="58"/>
      <c r="CA222" s="58"/>
      <c r="CB222" s="58"/>
      <c r="CC222" s="58"/>
      <c r="CD222" s="58"/>
      <c r="CE222" s="58"/>
      <c r="CF222" s="58"/>
    </row>
    <row r="223" spans="1:84" s="59" customFormat="1" ht="15" hidden="1" x14ac:dyDescent="0.3">
      <c r="A223" s="43">
        <v>47788</v>
      </c>
      <c r="B223" s="31"/>
      <c r="C223" s="31"/>
      <c r="D223" s="31"/>
      <c r="E223" s="31"/>
      <c r="F223" s="31"/>
      <c r="G223" s="31"/>
      <c r="H223" s="31"/>
      <c r="I223" s="31"/>
      <c r="J223" s="31"/>
      <c r="K223" s="31"/>
      <c r="L223" s="31"/>
      <c r="M223" s="31"/>
      <c r="N223" s="31"/>
      <c r="O223" s="31"/>
      <c r="P223" s="31"/>
      <c r="Q223" s="31"/>
      <c r="R223" s="31"/>
      <c r="S223" s="31"/>
      <c r="T223" s="31"/>
      <c r="U223" s="23"/>
      <c r="V223" s="43">
        <v>47788</v>
      </c>
      <c r="W223" s="31"/>
      <c r="X223" s="31"/>
      <c r="Y223" s="31"/>
      <c r="Z223" s="31"/>
      <c r="AA223" s="31"/>
      <c r="AB223" s="31"/>
      <c r="AC223" s="31"/>
      <c r="AD223" s="31"/>
      <c r="AE223" s="31"/>
      <c r="AF223" s="31"/>
      <c r="AG223" s="31"/>
      <c r="AH223" s="31"/>
      <c r="AI223" s="31"/>
      <c r="AJ223" s="31"/>
      <c r="AK223" s="31"/>
      <c r="AL223" s="31"/>
      <c r="AM223" s="31"/>
      <c r="AN223" s="31"/>
      <c r="AO223" s="31"/>
      <c r="AP223" s="23"/>
      <c r="AQ223" s="23"/>
      <c r="AR223" s="57"/>
      <c r="AS223" s="58"/>
      <c r="AT223" s="58"/>
      <c r="AU223" s="58"/>
      <c r="AV223" s="58"/>
      <c r="AW223" s="58"/>
      <c r="AX223" s="58"/>
      <c r="AY223" s="58"/>
      <c r="AZ223" s="58"/>
      <c r="BA223" s="58"/>
      <c r="BB223" s="58"/>
      <c r="BC223" s="58"/>
      <c r="BD223" s="58"/>
      <c r="BE223" s="58"/>
      <c r="BF223" s="58"/>
      <c r="BG223" s="58"/>
      <c r="BH223" s="58"/>
      <c r="BI223" s="58"/>
      <c r="BJ223" s="58"/>
      <c r="BK223" s="58"/>
      <c r="BM223" s="57"/>
      <c r="BN223" s="58"/>
      <c r="BO223" s="58"/>
      <c r="BP223" s="58"/>
      <c r="BQ223" s="58"/>
      <c r="BR223" s="58"/>
      <c r="BS223" s="58"/>
      <c r="BT223" s="58"/>
      <c r="BU223" s="58"/>
      <c r="BV223" s="58"/>
      <c r="BW223" s="58"/>
      <c r="BX223" s="58"/>
      <c r="BY223" s="58"/>
      <c r="BZ223" s="58"/>
      <c r="CA223" s="58"/>
      <c r="CB223" s="58"/>
      <c r="CC223" s="58"/>
      <c r="CD223" s="58"/>
      <c r="CE223" s="58"/>
      <c r="CF223" s="58"/>
    </row>
    <row r="224" spans="1:84" s="59" customFormat="1" ht="15" hidden="1" x14ac:dyDescent="0.3">
      <c r="A224" s="44">
        <v>47818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23"/>
      <c r="V224" s="44">
        <v>47818</v>
      </c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3"/>
      <c r="AP224" s="23"/>
      <c r="AQ224" s="23"/>
      <c r="AR224" s="57"/>
      <c r="AS224" s="58"/>
      <c r="AT224" s="58"/>
      <c r="AU224" s="58"/>
      <c r="AV224" s="58"/>
      <c r="AW224" s="58"/>
      <c r="AX224" s="58"/>
      <c r="AY224" s="58"/>
      <c r="AZ224" s="58"/>
      <c r="BA224" s="58"/>
      <c r="BB224" s="58"/>
      <c r="BC224" s="58"/>
      <c r="BD224" s="58"/>
      <c r="BE224" s="58"/>
      <c r="BF224" s="58"/>
      <c r="BG224" s="58"/>
      <c r="BH224" s="58"/>
      <c r="BI224" s="58"/>
      <c r="BJ224" s="58"/>
      <c r="BK224" s="58"/>
      <c r="BM224" s="57"/>
      <c r="BN224" s="58"/>
      <c r="BO224" s="58"/>
      <c r="BP224" s="58"/>
      <c r="BQ224" s="58"/>
      <c r="BR224" s="58"/>
      <c r="BS224" s="58"/>
      <c r="BT224" s="58"/>
      <c r="BU224" s="58"/>
      <c r="BV224" s="58"/>
      <c r="BW224" s="58"/>
      <c r="BX224" s="58"/>
      <c r="BY224" s="58"/>
      <c r="BZ224" s="58"/>
      <c r="CA224" s="58"/>
      <c r="CB224" s="58"/>
      <c r="CC224" s="58"/>
      <c r="CD224" s="58"/>
      <c r="CE224" s="58"/>
      <c r="CF224" s="58"/>
    </row>
    <row r="225" spans="1:84" s="59" customFormat="1" ht="15" hidden="1" x14ac:dyDescent="0.3">
      <c r="A225" s="45">
        <v>47849</v>
      </c>
      <c r="B225" s="35"/>
      <c r="C225" s="35"/>
      <c r="D225" s="35"/>
      <c r="E225" s="35"/>
      <c r="F225" s="35"/>
      <c r="G225" s="35"/>
      <c r="H225" s="35"/>
      <c r="I225" s="35"/>
      <c r="J225" s="35"/>
      <c r="K225" s="35"/>
      <c r="L225" s="35"/>
      <c r="M225" s="35"/>
      <c r="N225" s="35"/>
      <c r="O225" s="35"/>
      <c r="P225" s="35"/>
      <c r="Q225" s="35"/>
      <c r="R225" s="35"/>
      <c r="S225" s="35"/>
      <c r="T225" s="35"/>
      <c r="U225" s="23"/>
      <c r="V225" s="45">
        <v>47849</v>
      </c>
      <c r="W225" s="35"/>
      <c r="X225" s="35"/>
      <c r="Y225" s="35"/>
      <c r="Z225" s="35"/>
      <c r="AA225" s="35"/>
      <c r="AB225" s="35"/>
      <c r="AC225" s="35"/>
      <c r="AD225" s="35"/>
      <c r="AE225" s="35"/>
      <c r="AF225" s="35"/>
      <c r="AG225" s="35"/>
      <c r="AH225" s="35"/>
      <c r="AI225" s="35"/>
      <c r="AJ225" s="35"/>
      <c r="AK225" s="35"/>
      <c r="AL225" s="35"/>
      <c r="AM225" s="35"/>
      <c r="AN225" s="35"/>
      <c r="AO225" s="35"/>
      <c r="AP225" s="23"/>
      <c r="AQ225" s="23"/>
      <c r="AR225" s="57"/>
      <c r="AS225" s="58"/>
      <c r="AT225" s="58"/>
      <c r="AU225" s="58"/>
      <c r="AV225" s="58"/>
      <c r="AW225" s="58"/>
      <c r="AX225" s="58"/>
      <c r="AY225" s="58"/>
      <c r="AZ225" s="58"/>
      <c r="BA225" s="58"/>
      <c r="BB225" s="58"/>
      <c r="BC225" s="58"/>
      <c r="BD225" s="58"/>
      <c r="BE225" s="58"/>
      <c r="BF225" s="58"/>
      <c r="BG225" s="58"/>
      <c r="BH225" s="58"/>
      <c r="BI225" s="58"/>
      <c r="BJ225" s="58"/>
      <c r="BK225" s="58"/>
      <c r="BM225" s="57"/>
      <c r="BN225" s="58"/>
      <c r="BO225" s="58"/>
      <c r="BP225" s="58"/>
      <c r="BQ225" s="58"/>
      <c r="BR225" s="58"/>
      <c r="BS225" s="58"/>
      <c r="BT225" s="58"/>
      <c r="BU225" s="58"/>
      <c r="BV225" s="58"/>
      <c r="BW225" s="58"/>
      <c r="BX225" s="58"/>
      <c r="BY225" s="58"/>
      <c r="BZ225" s="58"/>
      <c r="CA225" s="58"/>
      <c r="CB225" s="58"/>
      <c r="CC225" s="58"/>
      <c r="CD225" s="58"/>
      <c r="CE225" s="58"/>
      <c r="CF225" s="58"/>
    </row>
    <row r="226" spans="1:84" s="59" customFormat="1" ht="15" hidden="1" x14ac:dyDescent="0.3">
      <c r="A226" s="40">
        <v>47880</v>
      </c>
      <c r="B226" s="27"/>
      <c r="C226" s="27"/>
      <c r="D226" s="27"/>
      <c r="E226" s="27"/>
      <c r="F226" s="27"/>
      <c r="G226" s="27"/>
      <c r="H226" s="27"/>
      <c r="I226" s="27"/>
      <c r="J226" s="27"/>
      <c r="K226" s="27"/>
      <c r="L226" s="27"/>
      <c r="M226" s="27"/>
      <c r="N226" s="27"/>
      <c r="O226" s="27"/>
      <c r="P226" s="27"/>
      <c r="Q226" s="27"/>
      <c r="R226" s="27"/>
      <c r="S226" s="27"/>
      <c r="T226" s="27"/>
      <c r="U226" s="23"/>
      <c r="V226" s="40">
        <v>47880</v>
      </c>
      <c r="W226" s="27"/>
      <c r="X226" s="27"/>
      <c r="Y226" s="27"/>
      <c r="Z226" s="27"/>
      <c r="AA226" s="27"/>
      <c r="AB226" s="27"/>
      <c r="AC226" s="27"/>
      <c r="AD226" s="27"/>
      <c r="AE226" s="27"/>
      <c r="AF226" s="27"/>
      <c r="AG226" s="27"/>
      <c r="AH226" s="27"/>
      <c r="AI226" s="27"/>
      <c r="AJ226" s="27"/>
      <c r="AK226" s="27"/>
      <c r="AL226" s="27"/>
      <c r="AM226" s="27"/>
      <c r="AN226" s="27"/>
      <c r="AO226" s="27"/>
      <c r="AP226" s="23"/>
      <c r="AQ226" s="23"/>
      <c r="AR226" s="57"/>
      <c r="AS226" s="58"/>
      <c r="AT226" s="58"/>
      <c r="AU226" s="58"/>
      <c r="AV226" s="58"/>
      <c r="AW226" s="58"/>
      <c r="AX226" s="58"/>
      <c r="AY226" s="58"/>
      <c r="AZ226" s="58"/>
      <c r="BA226" s="58"/>
      <c r="BB226" s="58"/>
      <c r="BC226" s="58"/>
      <c r="BD226" s="58"/>
      <c r="BE226" s="58"/>
      <c r="BF226" s="58"/>
      <c r="BG226" s="58"/>
      <c r="BH226" s="58"/>
      <c r="BI226" s="58"/>
      <c r="BJ226" s="58"/>
      <c r="BK226" s="58"/>
      <c r="BM226" s="57"/>
      <c r="BN226" s="58"/>
      <c r="BO226" s="58"/>
      <c r="BP226" s="58"/>
      <c r="BQ226" s="58"/>
      <c r="BR226" s="58"/>
      <c r="BS226" s="58"/>
      <c r="BT226" s="58"/>
      <c r="BU226" s="58"/>
      <c r="BV226" s="58"/>
      <c r="BW226" s="58"/>
      <c r="BX226" s="58"/>
      <c r="BY226" s="58"/>
      <c r="BZ226" s="58"/>
      <c r="CA226" s="58"/>
      <c r="CB226" s="58"/>
      <c r="CC226" s="58"/>
      <c r="CD226" s="58"/>
      <c r="CE226" s="58"/>
      <c r="CF226" s="58"/>
    </row>
    <row r="227" spans="1:84" s="59" customFormat="1" ht="15" hidden="1" x14ac:dyDescent="0.3">
      <c r="A227" s="40">
        <v>47908</v>
      </c>
      <c r="B227" s="27"/>
      <c r="C227" s="27"/>
      <c r="D227" s="27"/>
      <c r="E227" s="27"/>
      <c r="F227" s="27"/>
      <c r="G227" s="27"/>
      <c r="H227" s="27"/>
      <c r="I227" s="27"/>
      <c r="J227" s="27"/>
      <c r="K227" s="27"/>
      <c r="L227" s="27"/>
      <c r="M227" s="27"/>
      <c r="N227" s="27"/>
      <c r="O227" s="27"/>
      <c r="P227" s="27"/>
      <c r="Q227" s="27"/>
      <c r="R227" s="27"/>
      <c r="S227" s="27"/>
      <c r="T227" s="27"/>
      <c r="U227" s="23"/>
      <c r="V227" s="40">
        <v>47908</v>
      </c>
      <c r="W227" s="27"/>
      <c r="X227" s="27"/>
      <c r="Y227" s="27"/>
      <c r="Z227" s="27"/>
      <c r="AA227" s="27"/>
      <c r="AB227" s="27"/>
      <c r="AC227" s="27"/>
      <c r="AD227" s="27"/>
      <c r="AE227" s="27"/>
      <c r="AF227" s="27"/>
      <c r="AG227" s="27"/>
      <c r="AH227" s="27"/>
      <c r="AI227" s="27"/>
      <c r="AJ227" s="27"/>
      <c r="AK227" s="27"/>
      <c r="AL227" s="27"/>
      <c r="AM227" s="27"/>
      <c r="AN227" s="27"/>
      <c r="AO227" s="27"/>
      <c r="AP227" s="23"/>
      <c r="AQ227" s="23"/>
      <c r="AR227" s="57"/>
      <c r="AS227" s="58"/>
      <c r="AT227" s="58"/>
      <c r="AU227" s="58"/>
      <c r="AV227" s="58"/>
      <c r="AW227" s="58"/>
      <c r="AX227" s="58"/>
      <c r="AY227" s="58"/>
      <c r="AZ227" s="58"/>
      <c r="BA227" s="58"/>
      <c r="BB227" s="58"/>
      <c r="BC227" s="58"/>
      <c r="BD227" s="58"/>
      <c r="BE227" s="58"/>
      <c r="BF227" s="58"/>
      <c r="BG227" s="58"/>
      <c r="BH227" s="58"/>
      <c r="BI227" s="58"/>
      <c r="BJ227" s="58"/>
      <c r="BK227" s="58"/>
      <c r="BM227" s="57"/>
      <c r="BN227" s="58"/>
      <c r="BO227" s="58"/>
      <c r="BP227" s="58"/>
      <c r="BQ227" s="58"/>
      <c r="BR227" s="58"/>
      <c r="BS227" s="58"/>
      <c r="BT227" s="58"/>
      <c r="BU227" s="58"/>
      <c r="BV227" s="58"/>
      <c r="BW227" s="58"/>
      <c r="BX227" s="58"/>
      <c r="BY227" s="58"/>
      <c r="BZ227" s="58"/>
      <c r="CA227" s="58"/>
      <c r="CB227" s="58"/>
      <c r="CC227" s="58"/>
      <c r="CD227" s="58"/>
      <c r="CE227" s="58"/>
      <c r="CF227" s="58"/>
    </row>
    <row r="228" spans="1:84" s="59" customFormat="1" ht="15" hidden="1" x14ac:dyDescent="0.3">
      <c r="A228" s="40">
        <v>47939</v>
      </c>
      <c r="B228" s="27"/>
      <c r="C228" s="27"/>
      <c r="D228" s="27"/>
      <c r="E228" s="27"/>
      <c r="F228" s="27"/>
      <c r="G228" s="27"/>
      <c r="H228" s="27"/>
      <c r="I228" s="27"/>
      <c r="J228" s="27"/>
      <c r="K228" s="27"/>
      <c r="L228" s="27"/>
      <c r="M228" s="27"/>
      <c r="N228" s="27"/>
      <c r="O228" s="27"/>
      <c r="P228" s="27"/>
      <c r="Q228" s="27"/>
      <c r="R228" s="27"/>
      <c r="S228" s="27"/>
      <c r="T228" s="27"/>
      <c r="U228" s="23"/>
      <c r="V228" s="40">
        <v>47939</v>
      </c>
      <c r="W228" s="27"/>
      <c r="X228" s="27"/>
      <c r="Y228" s="27"/>
      <c r="Z228" s="27"/>
      <c r="AA228" s="27"/>
      <c r="AB228" s="27"/>
      <c r="AC228" s="27"/>
      <c r="AD228" s="27"/>
      <c r="AE228" s="27"/>
      <c r="AF228" s="27"/>
      <c r="AG228" s="27"/>
      <c r="AH228" s="27"/>
      <c r="AI228" s="27"/>
      <c r="AJ228" s="27"/>
      <c r="AK228" s="27"/>
      <c r="AL228" s="27"/>
      <c r="AM228" s="27"/>
      <c r="AN228" s="27"/>
      <c r="AO228" s="27"/>
      <c r="AP228" s="23"/>
      <c r="AQ228" s="23"/>
      <c r="AR228" s="57"/>
      <c r="AS228" s="58"/>
      <c r="AT228" s="58"/>
      <c r="AU228" s="58"/>
      <c r="AV228" s="58"/>
      <c r="AW228" s="58"/>
      <c r="AX228" s="58"/>
      <c r="AY228" s="58"/>
      <c r="AZ228" s="58"/>
      <c r="BA228" s="58"/>
      <c r="BB228" s="58"/>
      <c r="BC228" s="58"/>
      <c r="BD228" s="58"/>
      <c r="BE228" s="58"/>
      <c r="BF228" s="58"/>
      <c r="BG228" s="58"/>
      <c r="BH228" s="58"/>
      <c r="BI228" s="58"/>
      <c r="BJ228" s="58"/>
      <c r="BK228" s="58"/>
      <c r="BM228" s="57"/>
      <c r="BN228" s="58"/>
      <c r="BO228" s="58"/>
      <c r="BP228" s="58"/>
      <c r="BQ228" s="58"/>
      <c r="BR228" s="58"/>
      <c r="BS228" s="58"/>
      <c r="BT228" s="58"/>
      <c r="BU228" s="58"/>
      <c r="BV228" s="58"/>
      <c r="BW228" s="58"/>
      <c r="BX228" s="58"/>
      <c r="BY228" s="58"/>
      <c r="BZ228" s="58"/>
      <c r="CA228" s="58"/>
      <c r="CB228" s="58"/>
      <c r="CC228" s="58"/>
      <c r="CD228" s="58"/>
      <c r="CE228" s="58"/>
      <c r="CF228" s="58"/>
    </row>
    <row r="229" spans="1:84" s="59" customFormat="1" ht="15" hidden="1" x14ac:dyDescent="0.3">
      <c r="A229" s="40">
        <v>47969</v>
      </c>
      <c r="B229" s="27"/>
      <c r="C229" s="27"/>
      <c r="D229" s="27"/>
      <c r="E229" s="27"/>
      <c r="F229" s="27"/>
      <c r="G229" s="27"/>
      <c r="H229" s="27"/>
      <c r="I229" s="27"/>
      <c r="J229" s="27"/>
      <c r="K229" s="27"/>
      <c r="L229" s="27"/>
      <c r="M229" s="27"/>
      <c r="N229" s="27"/>
      <c r="O229" s="27"/>
      <c r="P229" s="27"/>
      <c r="Q229" s="27"/>
      <c r="R229" s="27"/>
      <c r="S229" s="27"/>
      <c r="T229" s="27"/>
      <c r="U229" s="23"/>
      <c r="V229" s="40">
        <v>47969</v>
      </c>
      <c r="W229" s="27"/>
      <c r="X229" s="27"/>
      <c r="Y229" s="27"/>
      <c r="Z229" s="27"/>
      <c r="AA229" s="27"/>
      <c r="AB229" s="27"/>
      <c r="AC229" s="27"/>
      <c r="AD229" s="27"/>
      <c r="AE229" s="27"/>
      <c r="AF229" s="27"/>
      <c r="AG229" s="27"/>
      <c r="AH229" s="27"/>
      <c r="AI229" s="27"/>
      <c r="AJ229" s="27"/>
      <c r="AK229" s="27"/>
      <c r="AL229" s="27"/>
      <c r="AM229" s="27"/>
      <c r="AN229" s="27"/>
      <c r="AO229" s="27"/>
      <c r="AP229" s="23"/>
      <c r="AQ229" s="23"/>
      <c r="AR229" s="57"/>
      <c r="AS229" s="58"/>
      <c r="AT229" s="58"/>
      <c r="AU229" s="58"/>
      <c r="AV229" s="58"/>
      <c r="AW229" s="58"/>
      <c r="AX229" s="58"/>
      <c r="AY229" s="58"/>
      <c r="AZ229" s="58"/>
      <c r="BA229" s="58"/>
      <c r="BB229" s="58"/>
      <c r="BC229" s="58"/>
      <c r="BD229" s="58"/>
      <c r="BE229" s="58"/>
      <c r="BF229" s="58"/>
      <c r="BG229" s="58"/>
      <c r="BH229" s="58"/>
      <c r="BI229" s="58"/>
      <c r="BJ229" s="58"/>
      <c r="BK229" s="58"/>
      <c r="BM229" s="57"/>
      <c r="BN229" s="58"/>
      <c r="BO229" s="58"/>
      <c r="BP229" s="58"/>
      <c r="BQ229" s="58"/>
      <c r="BR229" s="58"/>
      <c r="BS229" s="58"/>
      <c r="BT229" s="58"/>
      <c r="BU229" s="58"/>
      <c r="BV229" s="58"/>
      <c r="BW229" s="58"/>
      <c r="BX229" s="58"/>
      <c r="BY229" s="58"/>
      <c r="BZ229" s="58"/>
      <c r="CA229" s="58"/>
      <c r="CB229" s="58"/>
      <c r="CC229" s="58"/>
      <c r="CD229" s="58"/>
      <c r="CE229" s="58"/>
      <c r="CF229" s="58"/>
    </row>
    <row r="230" spans="1:84" s="59" customFormat="1" ht="15" hidden="1" x14ac:dyDescent="0.3">
      <c r="A230" s="40">
        <v>48000</v>
      </c>
      <c r="B230" s="27"/>
      <c r="C230" s="27"/>
      <c r="D230" s="27"/>
      <c r="E230" s="27"/>
      <c r="F230" s="27"/>
      <c r="G230" s="27"/>
      <c r="H230" s="27"/>
      <c r="I230" s="27"/>
      <c r="J230" s="27"/>
      <c r="K230" s="27"/>
      <c r="L230" s="27"/>
      <c r="M230" s="27"/>
      <c r="N230" s="27"/>
      <c r="O230" s="27"/>
      <c r="P230" s="27"/>
      <c r="Q230" s="27"/>
      <c r="R230" s="27"/>
      <c r="S230" s="27"/>
      <c r="T230" s="27"/>
      <c r="U230" s="23"/>
      <c r="V230" s="40">
        <v>48000</v>
      </c>
      <c r="W230" s="27"/>
      <c r="X230" s="27"/>
      <c r="Y230" s="27"/>
      <c r="Z230" s="27"/>
      <c r="AA230" s="27"/>
      <c r="AB230" s="27"/>
      <c r="AC230" s="27"/>
      <c r="AD230" s="27"/>
      <c r="AE230" s="27"/>
      <c r="AF230" s="27"/>
      <c r="AG230" s="27"/>
      <c r="AH230" s="27"/>
      <c r="AI230" s="27"/>
      <c r="AJ230" s="27"/>
      <c r="AK230" s="27"/>
      <c r="AL230" s="27"/>
      <c r="AM230" s="27"/>
      <c r="AN230" s="27"/>
      <c r="AO230" s="27"/>
      <c r="AP230" s="23"/>
      <c r="AQ230" s="23"/>
      <c r="AR230" s="57"/>
      <c r="AS230" s="58"/>
      <c r="AT230" s="58"/>
      <c r="AU230" s="58"/>
      <c r="AV230" s="58"/>
      <c r="AW230" s="58"/>
      <c r="AX230" s="58"/>
      <c r="AY230" s="58"/>
      <c r="AZ230" s="58"/>
      <c r="BA230" s="58"/>
      <c r="BB230" s="58"/>
      <c r="BC230" s="58"/>
      <c r="BD230" s="58"/>
      <c r="BE230" s="58"/>
      <c r="BF230" s="58"/>
      <c r="BG230" s="58"/>
      <c r="BH230" s="58"/>
      <c r="BI230" s="58"/>
      <c r="BJ230" s="58"/>
      <c r="BK230" s="58"/>
      <c r="BM230" s="57"/>
      <c r="BN230" s="58"/>
      <c r="BO230" s="58"/>
      <c r="BP230" s="58"/>
      <c r="BQ230" s="58"/>
      <c r="BR230" s="58"/>
      <c r="BS230" s="58"/>
      <c r="BT230" s="58"/>
      <c r="BU230" s="58"/>
      <c r="BV230" s="58"/>
      <c r="BW230" s="58"/>
      <c r="BX230" s="58"/>
      <c r="BY230" s="58"/>
      <c r="BZ230" s="58"/>
      <c r="CA230" s="58"/>
      <c r="CB230" s="58"/>
      <c r="CC230" s="58"/>
      <c r="CD230" s="58"/>
      <c r="CE230" s="58"/>
      <c r="CF230" s="58"/>
    </row>
    <row r="231" spans="1:84" s="59" customFormat="1" ht="15" hidden="1" x14ac:dyDescent="0.3">
      <c r="A231" s="40">
        <v>48030</v>
      </c>
      <c r="B231" s="27"/>
      <c r="C231" s="27"/>
      <c r="D231" s="27"/>
      <c r="E231" s="27"/>
      <c r="F231" s="27"/>
      <c r="G231" s="27"/>
      <c r="H231" s="27"/>
      <c r="I231" s="27"/>
      <c r="J231" s="27"/>
      <c r="K231" s="27"/>
      <c r="L231" s="27"/>
      <c r="M231" s="27"/>
      <c r="N231" s="27"/>
      <c r="O231" s="27"/>
      <c r="P231" s="27"/>
      <c r="Q231" s="27"/>
      <c r="R231" s="27"/>
      <c r="S231" s="27"/>
      <c r="T231" s="27"/>
      <c r="U231" s="23"/>
      <c r="V231" s="40">
        <v>48030</v>
      </c>
      <c r="W231" s="27"/>
      <c r="X231" s="27"/>
      <c r="Y231" s="27"/>
      <c r="Z231" s="27"/>
      <c r="AA231" s="27"/>
      <c r="AB231" s="27"/>
      <c r="AC231" s="27"/>
      <c r="AD231" s="27"/>
      <c r="AE231" s="27"/>
      <c r="AF231" s="27"/>
      <c r="AG231" s="27"/>
      <c r="AH231" s="27"/>
      <c r="AI231" s="27"/>
      <c r="AJ231" s="27"/>
      <c r="AK231" s="27"/>
      <c r="AL231" s="27"/>
      <c r="AM231" s="27"/>
      <c r="AN231" s="27"/>
      <c r="AO231" s="27"/>
      <c r="AP231" s="23"/>
      <c r="AQ231" s="23"/>
      <c r="AR231" s="57"/>
      <c r="AS231" s="58"/>
      <c r="AT231" s="58"/>
      <c r="AU231" s="58"/>
      <c r="AV231" s="58"/>
      <c r="AW231" s="58"/>
      <c r="AX231" s="58"/>
      <c r="AY231" s="58"/>
      <c r="AZ231" s="58"/>
      <c r="BA231" s="58"/>
      <c r="BB231" s="58"/>
      <c r="BC231" s="58"/>
      <c r="BD231" s="58"/>
      <c r="BE231" s="58"/>
      <c r="BF231" s="58"/>
      <c r="BG231" s="58"/>
      <c r="BH231" s="58"/>
      <c r="BI231" s="58"/>
      <c r="BJ231" s="58"/>
      <c r="BK231" s="58"/>
      <c r="BM231" s="57"/>
      <c r="BN231" s="58"/>
      <c r="BO231" s="58"/>
      <c r="BP231" s="58"/>
      <c r="BQ231" s="58"/>
      <c r="BR231" s="58"/>
      <c r="BS231" s="58"/>
      <c r="BT231" s="58"/>
      <c r="BU231" s="58"/>
      <c r="BV231" s="58"/>
      <c r="BW231" s="58"/>
      <c r="BX231" s="58"/>
      <c r="BY231" s="58"/>
      <c r="BZ231" s="58"/>
      <c r="CA231" s="58"/>
      <c r="CB231" s="58"/>
      <c r="CC231" s="58"/>
      <c r="CD231" s="58"/>
      <c r="CE231" s="58"/>
      <c r="CF231" s="58"/>
    </row>
    <row r="232" spans="1:84" s="59" customFormat="1" ht="15" hidden="1" x14ac:dyDescent="0.3">
      <c r="A232" s="40">
        <v>48061</v>
      </c>
      <c r="B232" s="27"/>
      <c r="C232" s="27"/>
      <c r="D232" s="27"/>
      <c r="E232" s="27"/>
      <c r="F232" s="27"/>
      <c r="G232" s="27"/>
      <c r="H232" s="27"/>
      <c r="I232" s="27"/>
      <c r="J232" s="27"/>
      <c r="K232" s="27"/>
      <c r="L232" s="27"/>
      <c r="M232" s="27"/>
      <c r="N232" s="27"/>
      <c r="O232" s="27"/>
      <c r="P232" s="27"/>
      <c r="Q232" s="27"/>
      <c r="R232" s="27"/>
      <c r="S232" s="27"/>
      <c r="T232" s="27"/>
      <c r="U232" s="23"/>
      <c r="V232" s="40">
        <v>48061</v>
      </c>
      <c r="W232" s="27"/>
      <c r="X232" s="27"/>
      <c r="Y232" s="27"/>
      <c r="Z232" s="27"/>
      <c r="AA232" s="27"/>
      <c r="AB232" s="27"/>
      <c r="AC232" s="27"/>
      <c r="AD232" s="27"/>
      <c r="AE232" s="27"/>
      <c r="AF232" s="27"/>
      <c r="AG232" s="27"/>
      <c r="AH232" s="27"/>
      <c r="AI232" s="27"/>
      <c r="AJ232" s="27"/>
      <c r="AK232" s="27"/>
      <c r="AL232" s="27"/>
      <c r="AM232" s="27"/>
      <c r="AN232" s="27"/>
      <c r="AO232" s="27"/>
      <c r="AP232" s="23"/>
      <c r="AQ232" s="23"/>
      <c r="AR232" s="57"/>
      <c r="AS232" s="58"/>
      <c r="AT232" s="58"/>
      <c r="AU232" s="58"/>
      <c r="AV232" s="58"/>
      <c r="AW232" s="58"/>
      <c r="AX232" s="58"/>
      <c r="AY232" s="58"/>
      <c r="AZ232" s="58"/>
      <c r="BA232" s="58"/>
      <c r="BB232" s="58"/>
      <c r="BC232" s="58"/>
      <c r="BD232" s="58"/>
      <c r="BE232" s="58"/>
      <c r="BF232" s="58"/>
      <c r="BG232" s="58"/>
      <c r="BH232" s="58"/>
      <c r="BI232" s="58"/>
      <c r="BJ232" s="58"/>
      <c r="BK232" s="58"/>
      <c r="BM232" s="57"/>
      <c r="BN232" s="58"/>
      <c r="BO232" s="58"/>
      <c r="BP232" s="58"/>
      <c r="BQ232" s="58"/>
      <c r="BR232" s="58"/>
      <c r="BS232" s="58"/>
      <c r="BT232" s="58"/>
      <c r="BU232" s="58"/>
      <c r="BV232" s="58"/>
      <c r="BW232" s="58"/>
      <c r="BX232" s="58"/>
      <c r="BY232" s="58"/>
      <c r="BZ232" s="58"/>
      <c r="CA232" s="58"/>
      <c r="CB232" s="58"/>
      <c r="CC232" s="58"/>
      <c r="CD232" s="58"/>
      <c r="CE232" s="58"/>
      <c r="CF232" s="58"/>
    </row>
    <row r="233" spans="1:84" s="59" customFormat="1" ht="15" hidden="1" x14ac:dyDescent="0.3">
      <c r="A233" s="40">
        <v>48092</v>
      </c>
      <c r="B233" s="27"/>
      <c r="C233" s="27"/>
      <c r="D233" s="27"/>
      <c r="E233" s="27"/>
      <c r="F233" s="27"/>
      <c r="G233" s="27"/>
      <c r="H233" s="27"/>
      <c r="I233" s="27"/>
      <c r="J233" s="27"/>
      <c r="K233" s="27"/>
      <c r="L233" s="27"/>
      <c r="M233" s="27"/>
      <c r="N233" s="27"/>
      <c r="O233" s="27"/>
      <c r="P233" s="27"/>
      <c r="Q233" s="27"/>
      <c r="R233" s="27"/>
      <c r="S233" s="27"/>
      <c r="T233" s="27"/>
      <c r="U233" s="23"/>
      <c r="V233" s="40">
        <v>48092</v>
      </c>
      <c r="W233" s="27"/>
      <c r="X233" s="27"/>
      <c r="Y233" s="27"/>
      <c r="Z233" s="27"/>
      <c r="AA233" s="27"/>
      <c r="AB233" s="27"/>
      <c r="AC233" s="27"/>
      <c r="AD233" s="27"/>
      <c r="AE233" s="27"/>
      <c r="AF233" s="27"/>
      <c r="AG233" s="27"/>
      <c r="AH233" s="27"/>
      <c r="AI233" s="27"/>
      <c r="AJ233" s="27"/>
      <c r="AK233" s="27"/>
      <c r="AL233" s="27"/>
      <c r="AM233" s="27"/>
      <c r="AN233" s="27"/>
      <c r="AO233" s="27"/>
      <c r="AP233" s="23"/>
      <c r="AQ233" s="23"/>
      <c r="AR233" s="57"/>
      <c r="AS233" s="58"/>
      <c r="AT233" s="58"/>
      <c r="AU233" s="58"/>
      <c r="AV233" s="58"/>
      <c r="AW233" s="58"/>
      <c r="AX233" s="58"/>
      <c r="AY233" s="58"/>
      <c r="AZ233" s="58"/>
      <c r="BA233" s="58"/>
      <c r="BB233" s="58"/>
      <c r="BC233" s="58"/>
      <c r="BD233" s="58"/>
      <c r="BE233" s="58"/>
      <c r="BF233" s="58"/>
      <c r="BG233" s="58"/>
      <c r="BH233" s="58"/>
      <c r="BI233" s="58"/>
      <c r="BJ233" s="58"/>
      <c r="BK233" s="58"/>
      <c r="BM233" s="57"/>
      <c r="BN233" s="58"/>
      <c r="BO233" s="58"/>
      <c r="BP233" s="58"/>
      <c r="BQ233" s="58"/>
      <c r="BR233" s="58"/>
      <c r="BS233" s="58"/>
      <c r="BT233" s="58"/>
      <c r="BU233" s="58"/>
      <c r="BV233" s="58"/>
      <c r="BW233" s="58"/>
      <c r="BX233" s="58"/>
      <c r="BY233" s="58"/>
      <c r="BZ233" s="58"/>
      <c r="CA233" s="58"/>
      <c r="CB233" s="58"/>
      <c r="CC233" s="58"/>
      <c r="CD233" s="58"/>
      <c r="CE233" s="58"/>
      <c r="CF233" s="58"/>
    </row>
    <row r="234" spans="1:84" s="59" customFormat="1" ht="15" hidden="1" x14ac:dyDescent="0.3">
      <c r="A234" s="40">
        <v>48122</v>
      </c>
      <c r="B234" s="27"/>
      <c r="C234" s="27"/>
      <c r="D234" s="27"/>
      <c r="E234" s="27"/>
      <c r="F234" s="27"/>
      <c r="G234" s="27"/>
      <c r="H234" s="27"/>
      <c r="I234" s="27"/>
      <c r="J234" s="27"/>
      <c r="K234" s="27"/>
      <c r="L234" s="27"/>
      <c r="M234" s="27"/>
      <c r="N234" s="27"/>
      <c r="O234" s="27"/>
      <c r="P234" s="27"/>
      <c r="Q234" s="27"/>
      <c r="R234" s="27"/>
      <c r="S234" s="27"/>
      <c r="T234" s="27"/>
      <c r="U234" s="23"/>
      <c r="V234" s="40">
        <v>48122</v>
      </c>
      <c r="W234" s="27"/>
      <c r="X234" s="27"/>
      <c r="Y234" s="27"/>
      <c r="Z234" s="27"/>
      <c r="AA234" s="27"/>
      <c r="AB234" s="27"/>
      <c r="AC234" s="27"/>
      <c r="AD234" s="27"/>
      <c r="AE234" s="27"/>
      <c r="AF234" s="27"/>
      <c r="AG234" s="27"/>
      <c r="AH234" s="27"/>
      <c r="AI234" s="27"/>
      <c r="AJ234" s="27"/>
      <c r="AK234" s="27"/>
      <c r="AL234" s="27"/>
      <c r="AM234" s="27"/>
      <c r="AN234" s="27"/>
      <c r="AO234" s="27"/>
      <c r="AP234" s="23"/>
      <c r="AQ234" s="23"/>
      <c r="AR234" s="57"/>
      <c r="AS234" s="58"/>
      <c r="AT234" s="58"/>
      <c r="AU234" s="58"/>
      <c r="AV234" s="58"/>
      <c r="AW234" s="58"/>
      <c r="AX234" s="58"/>
      <c r="AY234" s="58"/>
      <c r="AZ234" s="58"/>
      <c r="BA234" s="58"/>
      <c r="BB234" s="58"/>
      <c r="BC234" s="58"/>
      <c r="BD234" s="58"/>
      <c r="BE234" s="58"/>
      <c r="BF234" s="58"/>
      <c r="BG234" s="58"/>
      <c r="BH234" s="58"/>
      <c r="BI234" s="58"/>
      <c r="BJ234" s="58"/>
      <c r="BK234" s="58"/>
      <c r="BM234" s="57"/>
      <c r="BN234" s="58"/>
      <c r="BO234" s="58"/>
      <c r="BP234" s="58"/>
      <c r="BQ234" s="58"/>
      <c r="BR234" s="58"/>
      <c r="BS234" s="58"/>
      <c r="BT234" s="58"/>
      <c r="BU234" s="58"/>
      <c r="BV234" s="58"/>
      <c r="BW234" s="58"/>
      <c r="BX234" s="58"/>
      <c r="BY234" s="58"/>
      <c r="BZ234" s="58"/>
      <c r="CA234" s="58"/>
      <c r="CB234" s="58"/>
      <c r="CC234" s="58"/>
      <c r="CD234" s="58"/>
      <c r="CE234" s="58"/>
      <c r="CF234" s="58"/>
    </row>
    <row r="235" spans="1:84" s="59" customFormat="1" ht="15" hidden="1" x14ac:dyDescent="0.3">
      <c r="A235" s="40">
        <v>48153</v>
      </c>
      <c r="B235" s="27"/>
      <c r="C235" s="27"/>
      <c r="D235" s="27"/>
      <c r="E235" s="27"/>
      <c r="F235" s="27"/>
      <c r="G235" s="27"/>
      <c r="H235" s="27"/>
      <c r="I235" s="27"/>
      <c r="J235" s="27"/>
      <c r="K235" s="27"/>
      <c r="L235" s="27"/>
      <c r="M235" s="27"/>
      <c r="N235" s="27"/>
      <c r="O235" s="27"/>
      <c r="P235" s="27"/>
      <c r="Q235" s="27"/>
      <c r="R235" s="27"/>
      <c r="S235" s="27"/>
      <c r="T235" s="27"/>
      <c r="U235" s="23"/>
      <c r="V235" s="40">
        <v>48153</v>
      </c>
      <c r="W235" s="27"/>
      <c r="X235" s="27"/>
      <c r="Y235" s="27"/>
      <c r="Z235" s="27"/>
      <c r="AA235" s="27"/>
      <c r="AB235" s="27"/>
      <c r="AC235" s="27"/>
      <c r="AD235" s="27"/>
      <c r="AE235" s="27"/>
      <c r="AF235" s="27"/>
      <c r="AG235" s="27"/>
      <c r="AH235" s="27"/>
      <c r="AI235" s="27"/>
      <c r="AJ235" s="27"/>
      <c r="AK235" s="27"/>
      <c r="AL235" s="27"/>
      <c r="AM235" s="27"/>
      <c r="AN235" s="27"/>
      <c r="AO235" s="27"/>
      <c r="AP235" s="23"/>
      <c r="AQ235" s="23"/>
      <c r="AR235" s="57"/>
      <c r="AS235" s="58"/>
      <c r="AT235" s="58"/>
      <c r="AU235" s="58"/>
      <c r="AV235" s="58"/>
      <c r="AW235" s="58"/>
      <c r="AX235" s="58"/>
      <c r="AY235" s="58"/>
      <c r="AZ235" s="58"/>
      <c r="BA235" s="58"/>
      <c r="BB235" s="58"/>
      <c r="BC235" s="58"/>
      <c r="BD235" s="58"/>
      <c r="BE235" s="58"/>
      <c r="BF235" s="58"/>
      <c r="BG235" s="58"/>
      <c r="BH235" s="58"/>
      <c r="BI235" s="58"/>
      <c r="BJ235" s="58"/>
      <c r="BK235" s="58"/>
      <c r="BM235" s="57"/>
      <c r="BN235" s="58"/>
      <c r="BO235" s="58"/>
      <c r="BP235" s="58"/>
      <c r="BQ235" s="58"/>
      <c r="BR235" s="58"/>
      <c r="BS235" s="58"/>
      <c r="BT235" s="58"/>
      <c r="BU235" s="58"/>
      <c r="BV235" s="58"/>
      <c r="BW235" s="58"/>
      <c r="BX235" s="58"/>
      <c r="BY235" s="58"/>
      <c r="BZ235" s="58"/>
      <c r="CA235" s="58"/>
      <c r="CB235" s="58"/>
      <c r="CC235" s="58"/>
      <c r="CD235" s="58"/>
      <c r="CE235" s="58"/>
      <c r="CF235" s="58"/>
    </row>
    <row r="236" spans="1:84" s="59" customFormat="1" ht="15" hidden="1" x14ac:dyDescent="0.3">
      <c r="A236" s="41">
        <v>48183</v>
      </c>
      <c r="B236" s="28"/>
      <c r="C236" s="28"/>
      <c r="D236" s="28"/>
      <c r="E236" s="28"/>
      <c r="F236" s="28"/>
      <c r="G236" s="28"/>
      <c r="H236" s="28"/>
      <c r="I236" s="28"/>
      <c r="J236" s="28"/>
      <c r="K236" s="28"/>
      <c r="L236" s="28"/>
      <c r="M236" s="28"/>
      <c r="N236" s="28"/>
      <c r="O236" s="28"/>
      <c r="P236" s="28"/>
      <c r="Q236" s="28"/>
      <c r="R236" s="28"/>
      <c r="S236" s="28"/>
      <c r="T236" s="28"/>
      <c r="U236" s="23"/>
      <c r="V236" s="41">
        <v>48183</v>
      </c>
      <c r="W236" s="28"/>
      <c r="X236" s="28"/>
      <c r="Y236" s="28"/>
      <c r="Z236" s="28"/>
      <c r="AA236" s="28"/>
      <c r="AB236" s="28"/>
      <c r="AC236" s="28"/>
      <c r="AD236" s="28"/>
      <c r="AE236" s="28"/>
      <c r="AF236" s="28"/>
      <c r="AG236" s="28"/>
      <c r="AH236" s="28"/>
      <c r="AI236" s="28"/>
      <c r="AJ236" s="28"/>
      <c r="AK236" s="28"/>
      <c r="AL236" s="28"/>
      <c r="AM236" s="28"/>
      <c r="AN236" s="28"/>
      <c r="AO236" s="28"/>
      <c r="AP236" s="23"/>
      <c r="AQ236" s="23"/>
      <c r="AR236" s="57"/>
      <c r="AS236" s="58"/>
      <c r="AT236" s="58"/>
      <c r="AU236" s="58"/>
      <c r="AV236" s="58"/>
      <c r="AW236" s="58"/>
      <c r="AX236" s="58"/>
      <c r="AY236" s="58"/>
      <c r="AZ236" s="58"/>
      <c r="BA236" s="58"/>
      <c r="BB236" s="58"/>
      <c r="BC236" s="58"/>
      <c r="BD236" s="58"/>
      <c r="BE236" s="58"/>
      <c r="BF236" s="58"/>
      <c r="BG236" s="58"/>
      <c r="BH236" s="58"/>
      <c r="BI236" s="58"/>
      <c r="BJ236" s="58"/>
      <c r="BK236" s="58"/>
      <c r="BM236" s="57"/>
      <c r="BN236" s="58"/>
      <c r="BO236" s="58"/>
      <c r="BP236" s="58"/>
      <c r="BQ236" s="58"/>
      <c r="BR236" s="58"/>
      <c r="BS236" s="58"/>
      <c r="BT236" s="58"/>
      <c r="BU236" s="58"/>
      <c r="BV236" s="58"/>
      <c r="BW236" s="58"/>
      <c r="BX236" s="58"/>
      <c r="BY236" s="58"/>
      <c r="BZ236" s="58"/>
      <c r="CA236" s="58"/>
      <c r="CB236" s="58"/>
      <c r="CC236" s="58"/>
      <c r="CD236" s="58"/>
      <c r="CE236" s="58"/>
      <c r="CF236" s="58"/>
    </row>
    <row r="237" spans="1:84" s="59" customFormat="1" ht="15" hidden="1" x14ac:dyDescent="0.3">
      <c r="A237" s="42">
        <v>48214</v>
      </c>
      <c r="B237" s="29"/>
      <c r="C237" s="29"/>
      <c r="D237" s="29"/>
      <c r="E237" s="29"/>
      <c r="F237" s="29"/>
      <c r="G237" s="29"/>
      <c r="H237" s="29"/>
      <c r="I237" s="29"/>
      <c r="J237" s="29"/>
      <c r="K237" s="29"/>
      <c r="L237" s="29"/>
      <c r="M237" s="29"/>
      <c r="N237" s="29"/>
      <c r="O237" s="29"/>
      <c r="P237" s="29"/>
      <c r="Q237" s="29"/>
      <c r="R237" s="29"/>
      <c r="S237" s="29"/>
      <c r="T237" s="29"/>
      <c r="U237" s="23"/>
      <c r="V237" s="42">
        <v>48214</v>
      </c>
      <c r="W237" s="29"/>
      <c r="X237" s="29"/>
      <c r="Y237" s="29"/>
      <c r="Z237" s="29"/>
      <c r="AA237" s="29"/>
      <c r="AB237" s="29"/>
      <c r="AC237" s="29"/>
      <c r="AD237" s="29"/>
      <c r="AE237" s="29"/>
      <c r="AF237" s="29"/>
      <c r="AG237" s="29"/>
      <c r="AH237" s="29"/>
      <c r="AI237" s="29"/>
      <c r="AJ237" s="29"/>
      <c r="AK237" s="29"/>
      <c r="AL237" s="29"/>
      <c r="AM237" s="29"/>
      <c r="AN237" s="29"/>
      <c r="AO237" s="29"/>
      <c r="AP237" s="23"/>
      <c r="AQ237" s="23"/>
      <c r="AR237" s="57"/>
      <c r="AS237" s="58"/>
      <c r="AT237" s="58"/>
      <c r="AU237" s="58"/>
      <c r="AV237" s="58"/>
      <c r="AW237" s="58"/>
      <c r="AX237" s="58"/>
      <c r="AY237" s="58"/>
      <c r="AZ237" s="58"/>
      <c r="BA237" s="58"/>
      <c r="BB237" s="58"/>
      <c r="BC237" s="58"/>
      <c r="BD237" s="58"/>
      <c r="BE237" s="58"/>
      <c r="BF237" s="58"/>
      <c r="BG237" s="58"/>
      <c r="BH237" s="58"/>
      <c r="BI237" s="58"/>
      <c r="BJ237" s="58"/>
      <c r="BK237" s="58"/>
      <c r="BM237" s="57"/>
      <c r="BN237" s="58"/>
      <c r="BO237" s="58"/>
      <c r="BP237" s="58"/>
      <c r="BQ237" s="58"/>
      <c r="BR237" s="58"/>
      <c r="BS237" s="58"/>
      <c r="BT237" s="58"/>
      <c r="BU237" s="58"/>
      <c r="BV237" s="58"/>
      <c r="BW237" s="58"/>
      <c r="BX237" s="58"/>
      <c r="BY237" s="58"/>
      <c r="BZ237" s="58"/>
      <c r="CA237" s="58"/>
      <c r="CB237" s="58"/>
      <c r="CC237" s="58"/>
      <c r="CD237" s="58"/>
      <c r="CE237" s="58"/>
      <c r="CF237" s="58"/>
    </row>
    <row r="238" spans="1:84" s="59" customFormat="1" ht="15" hidden="1" x14ac:dyDescent="0.3">
      <c r="A238" s="43">
        <v>48245</v>
      </c>
      <c r="B238" s="31"/>
      <c r="C238" s="31"/>
      <c r="D238" s="31"/>
      <c r="E238" s="31"/>
      <c r="F238" s="31"/>
      <c r="G238" s="31"/>
      <c r="H238" s="31"/>
      <c r="I238" s="31"/>
      <c r="J238" s="31"/>
      <c r="K238" s="31"/>
      <c r="L238" s="31"/>
      <c r="M238" s="31"/>
      <c r="N238" s="31"/>
      <c r="O238" s="31"/>
      <c r="P238" s="31"/>
      <c r="Q238" s="31"/>
      <c r="R238" s="31"/>
      <c r="S238" s="31"/>
      <c r="T238" s="31"/>
      <c r="U238" s="23"/>
      <c r="V238" s="43">
        <v>48245</v>
      </c>
      <c r="W238" s="31"/>
      <c r="X238" s="31"/>
      <c r="Y238" s="31"/>
      <c r="Z238" s="31"/>
      <c r="AA238" s="31"/>
      <c r="AB238" s="31"/>
      <c r="AC238" s="31"/>
      <c r="AD238" s="31"/>
      <c r="AE238" s="31"/>
      <c r="AF238" s="31"/>
      <c r="AG238" s="31"/>
      <c r="AH238" s="31"/>
      <c r="AI238" s="31"/>
      <c r="AJ238" s="31"/>
      <c r="AK238" s="31"/>
      <c r="AL238" s="31"/>
      <c r="AM238" s="31"/>
      <c r="AN238" s="31"/>
      <c r="AO238" s="31"/>
      <c r="AP238" s="23"/>
      <c r="AQ238" s="23"/>
      <c r="AR238" s="57"/>
      <c r="AS238" s="58"/>
      <c r="AT238" s="58"/>
      <c r="AU238" s="58"/>
      <c r="AV238" s="58"/>
      <c r="AW238" s="58"/>
      <c r="AX238" s="58"/>
      <c r="AY238" s="58"/>
      <c r="AZ238" s="58"/>
      <c r="BA238" s="58"/>
      <c r="BB238" s="58"/>
      <c r="BC238" s="58"/>
      <c r="BD238" s="58"/>
      <c r="BE238" s="58"/>
      <c r="BF238" s="58"/>
      <c r="BG238" s="58"/>
      <c r="BH238" s="58"/>
      <c r="BI238" s="58"/>
      <c r="BJ238" s="58"/>
      <c r="BK238" s="58"/>
      <c r="BM238" s="57"/>
      <c r="BN238" s="58"/>
      <c r="BO238" s="58"/>
      <c r="BP238" s="58"/>
      <c r="BQ238" s="58"/>
      <c r="BR238" s="58"/>
      <c r="BS238" s="58"/>
      <c r="BT238" s="58"/>
      <c r="BU238" s="58"/>
      <c r="BV238" s="58"/>
      <c r="BW238" s="58"/>
      <c r="BX238" s="58"/>
      <c r="BY238" s="58"/>
      <c r="BZ238" s="58"/>
      <c r="CA238" s="58"/>
      <c r="CB238" s="58"/>
      <c r="CC238" s="58"/>
      <c r="CD238" s="58"/>
      <c r="CE238" s="58"/>
      <c r="CF238" s="58"/>
    </row>
    <row r="239" spans="1:84" s="59" customFormat="1" ht="15" hidden="1" x14ac:dyDescent="0.3">
      <c r="A239" s="43">
        <v>48274</v>
      </c>
      <c r="B239" s="31"/>
      <c r="C239" s="31"/>
      <c r="D239" s="31"/>
      <c r="E239" s="31"/>
      <c r="F239" s="31"/>
      <c r="G239" s="31"/>
      <c r="H239" s="31"/>
      <c r="I239" s="31"/>
      <c r="J239" s="31"/>
      <c r="K239" s="31"/>
      <c r="L239" s="31"/>
      <c r="M239" s="31"/>
      <c r="N239" s="31"/>
      <c r="O239" s="31"/>
      <c r="P239" s="31"/>
      <c r="Q239" s="31"/>
      <c r="R239" s="31"/>
      <c r="S239" s="31"/>
      <c r="T239" s="31"/>
      <c r="U239" s="23"/>
      <c r="V239" s="43">
        <v>48274</v>
      </c>
      <c r="W239" s="31"/>
      <c r="X239" s="31"/>
      <c r="Y239" s="31"/>
      <c r="Z239" s="31"/>
      <c r="AA239" s="31"/>
      <c r="AB239" s="31"/>
      <c r="AC239" s="31"/>
      <c r="AD239" s="31"/>
      <c r="AE239" s="31"/>
      <c r="AF239" s="31"/>
      <c r="AG239" s="31"/>
      <c r="AH239" s="31"/>
      <c r="AI239" s="31"/>
      <c r="AJ239" s="31"/>
      <c r="AK239" s="31"/>
      <c r="AL239" s="31"/>
      <c r="AM239" s="31"/>
      <c r="AN239" s="31"/>
      <c r="AO239" s="31"/>
      <c r="AP239" s="23"/>
      <c r="AQ239" s="23"/>
      <c r="AR239" s="57"/>
      <c r="AS239" s="58"/>
      <c r="AT239" s="58"/>
      <c r="AU239" s="58"/>
      <c r="AV239" s="58"/>
      <c r="AW239" s="58"/>
      <c r="AX239" s="58"/>
      <c r="AY239" s="58"/>
      <c r="AZ239" s="58"/>
      <c r="BA239" s="58"/>
      <c r="BB239" s="58"/>
      <c r="BC239" s="58"/>
      <c r="BD239" s="58"/>
      <c r="BE239" s="58"/>
      <c r="BF239" s="58"/>
      <c r="BG239" s="58"/>
      <c r="BH239" s="58"/>
      <c r="BI239" s="58"/>
      <c r="BJ239" s="58"/>
      <c r="BK239" s="58"/>
      <c r="BM239" s="57"/>
      <c r="BN239" s="58"/>
      <c r="BO239" s="58"/>
      <c r="BP239" s="58"/>
      <c r="BQ239" s="58"/>
      <c r="BR239" s="58"/>
      <c r="BS239" s="58"/>
      <c r="BT239" s="58"/>
      <c r="BU239" s="58"/>
      <c r="BV239" s="58"/>
      <c r="BW239" s="58"/>
      <c r="BX239" s="58"/>
      <c r="BY239" s="58"/>
      <c r="BZ239" s="58"/>
      <c r="CA239" s="58"/>
      <c r="CB239" s="58"/>
      <c r="CC239" s="58"/>
      <c r="CD239" s="58"/>
      <c r="CE239" s="58"/>
      <c r="CF239" s="58"/>
    </row>
    <row r="240" spans="1:84" s="59" customFormat="1" ht="15" hidden="1" x14ac:dyDescent="0.3">
      <c r="A240" s="43">
        <v>48305</v>
      </c>
      <c r="B240" s="31"/>
      <c r="C240" s="31"/>
      <c r="D240" s="31"/>
      <c r="E240" s="31"/>
      <c r="F240" s="31"/>
      <c r="G240" s="31"/>
      <c r="H240" s="31"/>
      <c r="I240" s="31"/>
      <c r="J240" s="31"/>
      <c r="K240" s="31"/>
      <c r="L240" s="31"/>
      <c r="M240" s="31"/>
      <c r="N240" s="31"/>
      <c r="O240" s="31"/>
      <c r="P240" s="31"/>
      <c r="Q240" s="31"/>
      <c r="R240" s="31"/>
      <c r="S240" s="31"/>
      <c r="T240" s="31"/>
      <c r="U240" s="23"/>
      <c r="V240" s="43">
        <v>48305</v>
      </c>
      <c r="W240" s="31"/>
      <c r="X240" s="31"/>
      <c r="Y240" s="31"/>
      <c r="Z240" s="31"/>
      <c r="AA240" s="31"/>
      <c r="AB240" s="31"/>
      <c r="AC240" s="31"/>
      <c r="AD240" s="31"/>
      <c r="AE240" s="31"/>
      <c r="AF240" s="31"/>
      <c r="AG240" s="31"/>
      <c r="AH240" s="31"/>
      <c r="AI240" s="31"/>
      <c r="AJ240" s="31"/>
      <c r="AK240" s="31"/>
      <c r="AL240" s="31"/>
      <c r="AM240" s="31"/>
      <c r="AN240" s="31"/>
      <c r="AO240" s="31"/>
      <c r="AP240" s="23"/>
      <c r="AQ240" s="23"/>
      <c r="AR240" s="57"/>
      <c r="AS240" s="58"/>
      <c r="AT240" s="58"/>
      <c r="AU240" s="58"/>
      <c r="AV240" s="58"/>
      <c r="AW240" s="58"/>
      <c r="AX240" s="58"/>
      <c r="AY240" s="58"/>
      <c r="AZ240" s="58"/>
      <c r="BA240" s="58"/>
      <c r="BB240" s="58"/>
      <c r="BC240" s="58"/>
      <c r="BD240" s="58"/>
      <c r="BE240" s="58"/>
      <c r="BF240" s="58"/>
      <c r="BG240" s="58"/>
      <c r="BH240" s="58"/>
      <c r="BI240" s="58"/>
      <c r="BJ240" s="58"/>
      <c r="BK240" s="58"/>
      <c r="BM240" s="57"/>
      <c r="BN240" s="58"/>
      <c r="BO240" s="58"/>
      <c r="BP240" s="58"/>
      <c r="BQ240" s="58"/>
      <c r="BR240" s="58"/>
      <c r="BS240" s="58"/>
      <c r="BT240" s="58"/>
      <c r="BU240" s="58"/>
      <c r="BV240" s="58"/>
      <c r="BW240" s="58"/>
      <c r="BX240" s="58"/>
      <c r="BY240" s="58"/>
      <c r="BZ240" s="58"/>
      <c r="CA240" s="58"/>
      <c r="CB240" s="58"/>
      <c r="CC240" s="58"/>
      <c r="CD240" s="58"/>
      <c r="CE240" s="58"/>
      <c r="CF240" s="58"/>
    </row>
    <row r="241" spans="1:84" s="59" customFormat="1" ht="15" hidden="1" x14ac:dyDescent="0.3">
      <c r="A241" s="43">
        <v>48335</v>
      </c>
      <c r="B241" s="31"/>
      <c r="C241" s="31"/>
      <c r="D241" s="31"/>
      <c r="E241" s="31"/>
      <c r="F241" s="31"/>
      <c r="G241" s="31"/>
      <c r="H241" s="31"/>
      <c r="I241" s="31"/>
      <c r="J241" s="31"/>
      <c r="K241" s="31"/>
      <c r="L241" s="31"/>
      <c r="M241" s="31"/>
      <c r="N241" s="31"/>
      <c r="O241" s="31"/>
      <c r="P241" s="31"/>
      <c r="Q241" s="31"/>
      <c r="R241" s="31"/>
      <c r="S241" s="31"/>
      <c r="T241" s="31"/>
      <c r="U241" s="23"/>
      <c r="V241" s="43">
        <v>48335</v>
      </c>
      <c r="W241" s="31"/>
      <c r="X241" s="31"/>
      <c r="Y241" s="31"/>
      <c r="Z241" s="31"/>
      <c r="AA241" s="31"/>
      <c r="AB241" s="31"/>
      <c r="AC241" s="31"/>
      <c r="AD241" s="31"/>
      <c r="AE241" s="31"/>
      <c r="AF241" s="31"/>
      <c r="AG241" s="31"/>
      <c r="AH241" s="31"/>
      <c r="AI241" s="31"/>
      <c r="AJ241" s="31"/>
      <c r="AK241" s="31"/>
      <c r="AL241" s="31"/>
      <c r="AM241" s="31"/>
      <c r="AN241" s="31"/>
      <c r="AO241" s="31"/>
      <c r="AP241" s="23"/>
      <c r="AQ241" s="23"/>
      <c r="AR241" s="57"/>
      <c r="AS241" s="58"/>
      <c r="AT241" s="58"/>
      <c r="AU241" s="58"/>
      <c r="AV241" s="58"/>
      <c r="AW241" s="58"/>
      <c r="AX241" s="58"/>
      <c r="AY241" s="58"/>
      <c r="AZ241" s="58"/>
      <c r="BA241" s="58"/>
      <c r="BB241" s="58"/>
      <c r="BC241" s="58"/>
      <c r="BD241" s="58"/>
      <c r="BE241" s="58"/>
      <c r="BF241" s="58"/>
      <c r="BG241" s="58"/>
      <c r="BH241" s="58"/>
      <c r="BI241" s="58"/>
      <c r="BJ241" s="58"/>
      <c r="BK241" s="58"/>
      <c r="BM241" s="57"/>
      <c r="BN241" s="58"/>
      <c r="BO241" s="58"/>
      <c r="BP241" s="58"/>
      <c r="BQ241" s="58"/>
      <c r="BR241" s="58"/>
      <c r="BS241" s="58"/>
      <c r="BT241" s="58"/>
      <c r="BU241" s="58"/>
      <c r="BV241" s="58"/>
      <c r="BW241" s="58"/>
      <c r="BX241" s="58"/>
      <c r="BY241" s="58"/>
      <c r="BZ241" s="58"/>
      <c r="CA241" s="58"/>
      <c r="CB241" s="58"/>
      <c r="CC241" s="58"/>
      <c r="CD241" s="58"/>
      <c r="CE241" s="58"/>
      <c r="CF241" s="58"/>
    </row>
    <row r="242" spans="1:84" s="59" customFormat="1" ht="15" hidden="1" x14ac:dyDescent="0.3">
      <c r="A242" s="43">
        <v>48366</v>
      </c>
      <c r="B242" s="31"/>
      <c r="C242" s="31"/>
      <c r="D242" s="31"/>
      <c r="E242" s="31"/>
      <c r="F242" s="31"/>
      <c r="G242" s="31"/>
      <c r="H242" s="31"/>
      <c r="I242" s="31"/>
      <c r="J242" s="31"/>
      <c r="K242" s="31"/>
      <c r="L242" s="31"/>
      <c r="M242" s="31"/>
      <c r="N242" s="31"/>
      <c r="O242" s="31"/>
      <c r="P242" s="31"/>
      <c r="Q242" s="31"/>
      <c r="R242" s="31"/>
      <c r="S242" s="31"/>
      <c r="T242" s="31"/>
      <c r="U242" s="23"/>
      <c r="V242" s="43">
        <v>48366</v>
      </c>
      <c r="W242" s="31"/>
      <c r="X242" s="31"/>
      <c r="Y242" s="31"/>
      <c r="Z242" s="31"/>
      <c r="AA242" s="31"/>
      <c r="AB242" s="31"/>
      <c r="AC242" s="31"/>
      <c r="AD242" s="31"/>
      <c r="AE242" s="31"/>
      <c r="AF242" s="31"/>
      <c r="AG242" s="31"/>
      <c r="AH242" s="31"/>
      <c r="AI242" s="31"/>
      <c r="AJ242" s="31"/>
      <c r="AK242" s="31"/>
      <c r="AL242" s="31"/>
      <c r="AM242" s="31"/>
      <c r="AN242" s="31"/>
      <c r="AO242" s="31"/>
      <c r="AP242" s="23"/>
      <c r="AQ242" s="23"/>
      <c r="AR242" s="57"/>
      <c r="AS242" s="58"/>
      <c r="AT242" s="58"/>
      <c r="AU242" s="58"/>
      <c r="AV242" s="58"/>
      <c r="AW242" s="58"/>
      <c r="AX242" s="58"/>
      <c r="AY242" s="58"/>
      <c r="AZ242" s="58"/>
      <c r="BA242" s="58"/>
      <c r="BB242" s="58"/>
      <c r="BC242" s="58"/>
      <c r="BD242" s="58"/>
      <c r="BE242" s="58"/>
      <c r="BF242" s="58"/>
      <c r="BG242" s="58"/>
      <c r="BH242" s="58"/>
      <c r="BI242" s="58"/>
      <c r="BJ242" s="58"/>
      <c r="BK242" s="58"/>
      <c r="BM242" s="57"/>
      <c r="BN242" s="58"/>
      <c r="BO242" s="58"/>
      <c r="BP242" s="58"/>
      <c r="BQ242" s="58"/>
      <c r="BR242" s="58"/>
      <c r="BS242" s="58"/>
      <c r="BT242" s="58"/>
      <c r="BU242" s="58"/>
      <c r="BV242" s="58"/>
      <c r="BW242" s="58"/>
      <c r="BX242" s="58"/>
      <c r="BY242" s="58"/>
      <c r="BZ242" s="58"/>
      <c r="CA242" s="58"/>
      <c r="CB242" s="58"/>
      <c r="CC242" s="58"/>
      <c r="CD242" s="58"/>
      <c r="CE242" s="58"/>
      <c r="CF242" s="58"/>
    </row>
    <row r="243" spans="1:84" s="59" customFormat="1" ht="15" hidden="1" x14ac:dyDescent="0.3">
      <c r="A243" s="43">
        <v>48396</v>
      </c>
      <c r="B243" s="31"/>
      <c r="C243" s="31"/>
      <c r="D243" s="31"/>
      <c r="E243" s="31"/>
      <c r="F243" s="31"/>
      <c r="G243" s="31"/>
      <c r="H243" s="31"/>
      <c r="I243" s="31"/>
      <c r="J243" s="31"/>
      <c r="K243" s="31"/>
      <c r="L243" s="31"/>
      <c r="M243" s="31"/>
      <c r="N243" s="31"/>
      <c r="O243" s="31"/>
      <c r="P243" s="31"/>
      <c r="Q243" s="31"/>
      <c r="R243" s="31"/>
      <c r="S243" s="31"/>
      <c r="T243" s="31"/>
      <c r="U243" s="23"/>
      <c r="V243" s="43">
        <v>48396</v>
      </c>
      <c r="W243" s="31"/>
      <c r="X243" s="31"/>
      <c r="Y243" s="31"/>
      <c r="Z243" s="31"/>
      <c r="AA243" s="31"/>
      <c r="AB243" s="31"/>
      <c r="AC243" s="31"/>
      <c r="AD243" s="31"/>
      <c r="AE243" s="31"/>
      <c r="AF243" s="31"/>
      <c r="AG243" s="31"/>
      <c r="AH243" s="31"/>
      <c r="AI243" s="31"/>
      <c r="AJ243" s="31"/>
      <c r="AK243" s="31"/>
      <c r="AL243" s="31"/>
      <c r="AM243" s="31"/>
      <c r="AN243" s="31"/>
      <c r="AO243" s="31"/>
      <c r="AP243" s="23"/>
      <c r="AQ243" s="23"/>
      <c r="AR243" s="57"/>
      <c r="AS243" s="58"/>
      <c r="AT243" s="58"/>
      <c r="AU243" s="58"/>
      <c r="AV243" s="58"/>
      <c r="AW243" s="58"/>
      <c r="AX243" s="58"/>
      <c r="AY243" s="58"/>
      <c r="AZ243" s="58"/>
      <c r="BA243" s="58"/>
      <c r="BB243" s="58"/>
      <c r="BC243" s="58"/>
      <c r="BD243" s="58"/>
      <c r="BE243" s="58"/>
      <c r="BF243" s="58"/>
      <c r="BG243" s="58"/>
      <c r="BH243" s="58"/>
      <c r="BI243" s="58"/>
      <c r="BJ243" s="58"/>
      <c r="BK243" s="58"/>
      <c r="BM243" s="57"/>
      <c r="BN243" s="58"/>
      <c r="BO243" s="58"/>
      <c r="BP243" s="58"/>
      <c r="BQ243" s="58"/>
      <c r="BR243" s="58"/>
      <c r="BS243" s="58"/>
      <c r="BT243" s="58"/>
      <c r="BU243" s="58"/>
      <c r="BV243" s="58"/>
      <c r="BW243" s="58"/>
      <c r="BX243" s="58"/>
      <c r="BY243" s="58"/>
      <c r="BZ243" s="58"/>
      <c r="CA243" s="58"/>
      <c r="CB243" s="58"/>
      <c r="CC243" s="58"/>
      <c r="CD243" s="58"/>
      <c r="CE243" s="58"/>
      <c r="CF243" s="58"/>
    </row>
    <row r="244" spans="1:84" s="59" customFormat="1" ht="15" hidden="1" x14ac:dyDescent="0.3">
      <c r="A244" s="43">
        <v>48427</v>
      </c>
      <c r="B244" s="31"/>
      <c r="C244" s="31"/>
      <c r="D244" s="31"/>
      <c r="E244" s="31"/>
      <c r="F244" s="31"/>
      <c r="G244" s="31"/>
      <c r="H244" s="31"/>
      <c r="I244" s="31"/>
      <c r="J244" s="31"/>
      <c r="K244" s="31"/>
      <c r="L244" s="31"/>
      <c r="M244" s="31"/>
      <c r="N244" s="31"/>
      <c r="O244" s="31"/>
      <c r="P244" s="31"/>
      <c r="Q244" s="31"/>
      <c r="R244" s="31"/>
      <c r="S244" s="31"/>
      <c r="T244" s="31"/>
      <c r="U244" s="23"/>
      <c r="V244" s="43">
        <v>48427</v>
      </c>
      <c r="W244" s="31"/>
      <c r="X244" s="31"/>
      <c r="Y244" s="31"/>
      <c r="Z244" s="31"/>
      <c r="AA244" s="31"/>
      <c r="AB244" s="31"/>
      <c r="AC244" s="31"/>
      <c r="AD244" s="31"/>
      <c r="AE244" s="31"/>
      <c r="AF244" s="31"/>
      <c r="AG244" s="31"/>
      <c r="AH244" s="31"/>
      <c r="AI244" s="31"/>
      <c r="AJ244" s="31"/>
      <c r="AK244" s="31"/>
      <c r="AL244" s="31"/>
      <c r="AM244" s="31"/>
      <c r="AN244" s="31"/>
      <c r="AO244" s="31"/>
      <c r="AP244" s="23"/>
      <c r="AQ244" s="23"/>
      <c r="AR244" s="57"/>
      <c r="AS244" s="58"/>
      <c r="AT244" s="58"/>
      <c r="AU244" s="58"/>
      <c r="AV244" s="58"/>
      <c r="AW244" s="58"/>
      <c r="AX244" s="58"/>
      <c r="AY244" s="58"/>
      <c r="AZ244" s="58"/>
      <c r="BA244" s="58"/>
      <c r="BB244" s="58"/>
      <c r="BC244" s="58"/>
      <c r="BD244" s="58"/>
      <c r="BE244" s="58"/>
      <c r="BF244" s="58"/>
      <c r="BG244" s="58"/>
      <c r="BH244" s="58"/>
      <c r="BI244" s="58"/>
      <c r="BJ244" s="58"/>
      <c r="BK244" s="58"/>
      <c r="BM244" s="57"/>
      <c r="BN244" s="58"/>
      <c r="BO244" s="58"/>
      <c r="BP244" s="58"/>
      <c r="BQ244" s="58"/>
      <c r="BR244" s="58"/>
      <c r="BS244" s="58"/>
      <c r="BT244" s="58"/>
      <c r="BU244" s="58"/>
      <c r="BV244" s="58"/>
      <c r="BW244" s="58"/>
      <c r="BX244" s="58"/>
      <c r="BY244" s="58"/>
      <c r="BZ244" s="58"/>
      <c r="CA244" s="58"/>
      <c r="CB244" s="58"/>
      <c r="CC244" s="58"/>
      <c r="CD244" s="58"/>
      <c r="CE244" s="58"/>
      <c r="CF244" s="58"/>
    </row>
    <row r="245" spans="1:84" s="59" customFormat="1" ht="15" hidden="1" x14ac:dyDescent="0.3">
      <c r="A245" s="43">
        <v>48458</v>
      </c>
      <c r="B245" s="31"/>
      <c r="C245" s="31"/>
      <c r="D245" s="31"/>
      <c r="E245" s="31"/>
      <c r="F245" s="31"/>
      <c r="G245" s="31"/>
      <c r="H245" s="31"/>
      <c r="I245" s="31"/>
      <c r="J245" s="31"/>
      <c r="K245" s="31"/>
      <c r="L245" s="31"/>
      <c r="M245" s="31"/>
      <c r="N245" s="31"/>
      <c r="O245" s="31"/>
      <c r="P245" s="31"/>
      <c r="Q245" s="31"/>
      <c r="R245" s="31"/>
      <c r="S245" s="31"/>
      <c r="T245" s="31"/>
      <c r="U245" s="23"/>
      <c r="V245" s="43">
        <v>48458</v>
      </c>
      <c r="W245" s="31"/>
      <c r="X245" s="31"/>
      <c r="Y245" s="31"/>
      <c r="Z245" s="31"/>
      <c r="AA245" s="31"/>
      <c r="AB245" s="31"/>
      <c r="AC245" s="31"/>
      <c r="AD245" s="31"/>
      <c r="AE245" s="31"/>
      <c r="AF245" s="31"/>
      <c r="AG245" s="31"/>
      <c r="AH245" s="31"/>
      <c r="AI245" s="31"/>
      <c r="AJ245" s="31"/>
      <c r="AK245" s="31"/>
      <c r="AL245" s="31"/>
      <c r="AM245" s="31"/>
      <c r="AN245" s="31"/>
      <c r="AO245" s="31"/>
      <c r="AP245" s="23"/>
      <c r="AQ245" s="23"/>
      <c r="AR245" s="57"/>
      <c r="AS245" s="58"/>
      <c r="AT245" s="58"/>
      <c r="AU245" s="58"/>
      <c r="AV245" s="58"/>
      <c r="AW245" s="58"/>
      <c r="AX245" s="58"/>
      <c r="AY245" s="58"/>
      <c r="AZ245" s="58"/>
      <c r="BA245" s="58"/>
      <c r="BB245" s="58"/>
      <c r="BC245" s="58"/>
      <c r="BD245" s="58"/>
      <c r="BE245" s="58"/>
      <c r="BF245" s="58"/>
      <c r="BG245" s="58"/>
      <c r="BH245" s="58"/>
      <c r="BI245" s="58"/>
      <c r="BJ245" s="58"/>
      <c r="BK245" s="58"/>
      <c r="BM245" s="57"/>
      <c r="BN245" s="58"/>
      <c r="BO245" s="58"/>
      <c r="BP245" s="58"/>
      <c r="BQ245" s="58"/>
      <c r="BR245" s="58"/>
      <c r="BS245" s="58"/>
      <c r="BT245" s="58"/>
      <c r="BU245" s="58"/>
      <c r="BV245" s="58"/>
      <c r="BW245" s="58"/>
      <c r="BX245" s="58"/>
      <c r="BY245" s="58"/>
      <c r="BZ245" s="58"/>
      <c r="CA245" s="58"/>
      <c r="CB245" s="58"/>
      <c r="CC245" s="58"/>
      <c r="CD245" s="58"/>
      <c r="CE245" s="58"/>
      <c r="CF245" s="58"/>
    </row>
    <row r="246" spans="1:84" s="59" customFormat="1" ht="15" hidden="1" x14ac:dyDescent="0.3">
      <c r="A246" s="43">
        <v>48488</v>
      </c>
      <c r="B246" s="31"/>
      <c r="C246" s="31"/>
      <c r="D246" s="31"/>
      <c r="E246" s="31"/>
      <c r="F246" s="31"/>
      <c r="G246" s="31"/>
      <c r="H246" s="31"/>
      <c r="I246" s="31"/>
      <c r="J246" s="31"/>
      <c r="K246" s="31"/>
      <c r="L246" s="31"/>
      <c r="M246" s="31"/>
      <c r="N246" s="31"/>
      <c r="O246" s="31"/>
      <c r="P246" s="31"/>
      <c r="Q246" s="31"/>
      <c r="R246" s="31"/>
      <c r="S246" s="31"/>
      <c r="T246" s="31"/>
      <c r="U246" s="23"/>
      <c r="V246" s="43">
        <v>48488</v>
      </c>
      <c r="W246" s="31"/>
      <c r="X246" s="31"/>
      <c r="Y246" s="31"/>
      <c r="Z246" s="31"/>
      <c r="AA246" s="31"/>
      <c r="AB246" s="31"/>
      <c r="AC246" s="31"/>
      <c r="AD246" s="31"/>
      <c r="AE246" s="31"/>
      <c r="AF246" s="31"/>
      <c r="AG246" s="31"/>
      <c r="AH246" s="31"/>
      <c r="AI246" s="31"/>
      <c r="AJ246" s="31"/>
      <c r="AK246" s="31"/>
      <c r="AL246" s="31"/>
      <c r="AM246" s="31"/>
      <c r="AN246" s="31"/>
      <c r="AO246" s="31"/>
      <c r="AP246" s="23"/>
      <c r="AQ246" s="23"/>
      <c r="AR246" s="57"/>
      <c r="AS246" s="58"/>
      <c r="AT246" s="58"/>
      <c r="AU246" s="58"/>
      <c r="AV246" s="58"/>
      <c r="AW246" s="58"/>
      <c r="AX246" s="58"/>
      <c r="AY246" s="58"/>
      <c r="AZ246" s="58"/>
      <c r="BA246" s="58"/>
      <c r="BB246" s="58"/>
      <c r="BC246" s="58"/>
      <c r="BD246" s="58"/>
      <c r="BE246" s="58"/>
      <c r="BF246" s="58"/>
      <c r="BG246" s="58"/>
      <c r="BH246" s="58"/>
      <c r="BI246" s="58"/>
      <c r="BJ246" s="58"/>
      <c r="BK246" s="58"/>
      <c r="BM246" s="57"/>
      <c r="BN246" s="58"/>
      <c r="BO246" s="58"/>
      <c r="BP246" s="58"/>
      <c r="BQ246" s="58"/>
      <c r="BR246" s="58"/>
      <c r="BS246" s="58"/>
      <c r="BT246" s="58"/>
      <c r="BU246" s="58"/>
      <c r="BV246" s="58"/>
      <c r="BW246" s="58"/>
      <c r="BX246" s="58"/>
      <c r="BY246" s="58"/>
      <c r="BZ246" s="58"/>
      <c r="CA246" s="58"/>
      <c r="CB246" s="58"/>
      <c r="CC246" s="58"/>
      <c r="CD246" s="58"/>
      <c r="CE246" s="58"/>
      <c r="CF246" s="58"/>
    </row>
    <row r="247" spans="1:84" s="59" customFormat="1" ht="15" hidden="1" x14ac:dyDescent="0.3">
      <c r="A247" s="43">
        <v>48519</v>
      </c>
      <c r="B247" s="31"/>
      <c r="C247" s="31"/>
      <c r="D247" s="31"/>
      <c r="E247" s="31"/>
      <c r="F247" s="31"/>
      <c r="G247" s="31"/>
      <c r="H247" s="31"/>
      <c r="I247" s="31"/>
      <c r="J247" s="31"/>
      <c r="K247" s="31"/>
      <c r="L247" s="31"/>
      <c r="M247" s="31"/>
      <c r="N247" s="31"/>
      <c r="O247" s="31"/>
      <c r="P247" s="31"/>
      <c r="Q247" s="31"/>
      <c r="R247" s="31"/>
      <c r="S247" s="31"/>
      <c r="T247" s="31"/>
      <c r="U247" s="23"/>
      <c r="V247" s="43">
        <v>48519</v>
      </c>
      <c r="W247" s="31"/>
      <c r="X247" s="31"/>
      <c r="Y247" s="31"/>
      <c r="Z247" s="31"/>
      <c r="AA247" s="31"/>
      <c r="AB247" s="31"/>
      <c r="AC247" s="31"/>
      <c r="AD247" s="31"/>
      <c r="AE247" s="31"/>
      <c r="AF247" s="31"/>
      <c r="AG247" s="31"/>
      <c r="AH247" s="31"/>
      <c r="AI247" s="31"/>
      <c r="AJ247" s="31"/>
      <c r="AK247" s="31"/>
      <c r="AL247" s="31"/>
      <c r="AM247" s="31"/>
      <c r="AN247" s="31"/>
      <c r="AO247" s="31"/>
      <c r="AP247" s="23"/>
      <c r="AQ247" s="23"/>
      <c r="AR247" s="57"/>
      <c r="AS247" s="58"/>
      <c r="AT247" s="58"/>
      <c r="AU247" s="58"/>
      <c r="AV247" s="58"/>
      <c r="AW247" s="58"/>
      <c r="AX247" s="58"/>
      <c r="AY247" s="58"/>
      <c r="AZ247" s="58"/>
      <c r="BA247" s="58"/>
      <c r="BB247" s="58"/>
      <c r="BC247" s="58"/>
      <c r="BD247" s="58"/>
      <c r="BE247" s="58"/>
      <c r="BF247" s="58"/>
      <c r="BG247" s="58"/>
      <c r="BH247" s="58"/>
      <c r="BI247" s="58"/>
      <c r="BJ247" s="58"/>
      <c r="BK247" s="58"/>
      <c r="BM247" s="57"/>
      <c r="BN247" s="58"/>
      <c r="BO247" s="58"/>
      <c r="BP247" s="58"/>
      <c r="BQ247" s="58"/>
      <c r="BR247" s="58"/>
      <c r="BS247" s="58"/>
      <c r="BT247" s="58"/>
      <c r="BU247" s="58"/>
      <c r="BV247" s="58"/>
      <c r="BW247" s="58"/>
      <c r="BX247" s="58"/>
      <c r="BY247" s="58"/>
      <c r="BZ247" s="58"/>
      <c r="CA247" s="58"/>
      <c r="CB247" s="58"/>
      <c r="CC247" s="58"/>
      <c r="CD247" s="58"/>
      <c r="CE247" s="58"/>
      <c r="CF247" s="58"/>
    </row>
    <row r="248" spans="1:84" s="59" customFormat="1" ht="15" hidden="1" x14ac:dyDescent="0.3">
      <c r="A248" s="44">
        <v>48549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23"/>
      <c r="V248" s="44">
        <v>48549</v>
      </c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3"/>
      <c r="AP248" s="23"/>
      <c r="AQ248" s="23"/>
      <c r="AR248" s="57"/>
      <c r="AS248" s="58"/>
      <c r="AT248" s="58"/>
      <c r="AU248" s="58"/>
      <c r="AV248" s="58"/>
      <c r="AW248" s="58"/>
      <c r="AX248" s="58"/>
      <c r="AY248" s="58"/>
      <c r="AZ248" s="58"/>
      <c r="BA248" s="58"/>
      <c r="BB248" s="58"/>
      <c r="BC248" s="58"/>
      <c r="BD248" s="58"/>
      <c r="BE248" s="58"/>
      <c r="BF248" s="58"/>
      <c r="BG248" s="58"/>
      <c r="BH248" s="58"/>
      <c r="BI248" s="58"/>
      <c r="BJ248" s="58"/>
      <c r="BK248" s="58"/>
      <c r="BM248" s="57"/>
      <c r="BN248" s="58"/>
      <c r="BO248" s="58"/>
      <c r="BP248" s="58"/>
      <c r="BQ248" s="58"/>
      <c r="BR248" s="58"/>
      <c r="BS248" s="58"/>
      <c r="BT248" s="58"/>
      <c r="BU248" s="58"/>
      <c r="BV248" s="58"/>
      <c r="BW248" s="58"/>
      <c r="BX248" s="58"/>
      <c r="BY248" s="58"/>
      <c r="BZ248" s="58"/>
      <c r="CA248" s="58"/>
      <c r="CB248" s="58"/>
      <c r="CC248" s="58"/>
      <c r="CD248" s="58"/>
      <c r="CE248" s="58"/>
      <c r="CF248" s="58"/>
    </row>
    <row r="249" spans="1:84" s="59" customFormat="1" ht="15" hidden="1" x14ac:dyDescent="0.3">
      <c r="A249" s="45">
        <v>48580</v>
      </c>
      <c r="B249" s="35"/>
      <c r="C249" s="35"/>
      <c r="D249" s="35"/>
      <c r="E249" s="35"/>
      <c r="F249" s="35"/>
      <c r="G249" s="35"/>
      <c r="H249" s="35"/>
      <c r="I249" s="35"/>
      <c r="J249" s="35"/>
      <c r="K249" s="35"/>
      <c r="L249" s="35"/>
      <c r="M249" s="35"/>
      <c r="N249" s="35"/>
      <c r="O249" s="35"/>
      <c r="P249" s="35"/>
      <c r="Q249" s="35"/>
      <c r="R249" s="35"/>
      <c r="S249" s="35"/>
      <c r="T249" s="35"/>
      <c r="U249" s="23"/>
      <c r="V249" s="45">
        <v>48580</v>
      </c>
      <c r="W249" s="35"/>
      <c r="X249" s="35"/>
      <c r="Y249" s="35"/>
      <c r="Z249" s="35"/>
      <c r="AA249" s="35"/>
      <c r="AB249" s="35"/>
      <c r="AC249" s="35"/>
      <c r="AD249" s="35"/>
      <c r="AE249" s="35"/>
      <c r="AF249" s="35"/>
      <c r="AG249" s="35"/>
      <c r="AH249" s="35"/>
      <c r="AI249" s="35"/>
      <c r="AJ249" s="35"/>
      <c r="AK249" s="35"/>
      <c r="AL249" s="35"/>
      <c r="AM249" s="35"/>
      <c r="AN249" s="35"/>
      <c r="AO249" s="35"/>
      <c r="AP249" s="23"/>
      <c r="AQ249" s="23"/>
      <c r="AR249" s="57"/>
      <c r="AS249" s="58"/>
      <c r="AT249" s="58"/>
      <c r="AU249" s="58"/>
      <c r="AV249" s="58"/>
      <c r="AW249" s="58"/>
      <c r="AX249" s="58"/>
      <c r="AY249" s="58"/>
      <c r="AZ249" s="58"/>
      <c r="BA249" s="58"/>
      <c r="BB249" s="58"/>
      <c r="BC249" s="58"/>
      <c r="BD249" s="58"/>
      <c r="BE249" s="58"/>
      <c r="BF249" s="58"/>
      <c r="BG249" s="58"/>
      <c r="BH249" s="58"/>
      <c r="BI249" s="58"/>
      <c r="BJ249" s="58"/>
      <c r="BK249" s="58"/>
      <c r="BM249" s="57"/>
      <c r="BN249" s="58"/>
      <c r="BO249" s="58"/>
      <c r="BP249" s="58"/>
      <c r="BQ249" s="58"/>
      <c r="BR249" s="58"/>
      <c r="BS249" s="58"/>
      <c r="BT249" s="58"/>
      <c r="BU249" s="58"/>
      <c r="BV249" s="58"/>
      <c r="BW249" s="58"/>
      <c r="BX249" s="58"/>
      <c r="BY249" s="58"/>
      <c r="BZ249" s="58"/>
      <c r="CA249" s="58"/>
      <c r="CB249" s="58"/>
      <c r="CC249" s="58"/>
      <c r="CD249" s="58"/>
      <c r="CE249" s="58"/>
      <c r="CF249" s="58"/>
    </row>
    <row r="250" spans="1:84" s="59" customFormat="1" ht="15" hidden="1" x14ac:dyDescent="0.3">
      <c r="A250" s="40">
        <v>48611</v>
      </c>
      <c r="B250" s="27"/>
      <c r="C250" s="27"/>
      <c r="D250" s="27"/>
      <c r="E250" s="27"/>
      <c r="F250" s="27"/>
      <c r="G250" s="27"/>
      <c r="H250" s="27"/>
      <c r="I250" s="27"/>
      <c r="J250" s="27"/>
      <c r="K250" s="27"/>
      <c r="L250" s="27"/>
      <c r="M250" s="27"/>
      <c r="N250" s="27"/>
      <c r="O250" s="27"/>
      <c r="P250" s="27"/>
      <c r="Q250" s="27"/>
      <c r="R250" s="27"/>
      <c r="S250" s="27"/>
      <c r="T250" s="27"/>
      <c r="U250" s="23"/>
      <c r="V250" s="40">
        <v>48611</v>
      </c>
      <c r="W250" s="27"/>
      <c r="X250" s="27"/>
      <c r="Y250" s="27"/>
      <c r="Z250" s="27"/>
      <c r="AA250" s="27"/>
      <c r="AB250" s="27"/>
      <c r="AC250" s="27"/>
      <c r="AD250" s="27"/>
      <c r="AE250" s="27"/>
      <c r="AF250" s="27"/>
      <c r="AG250" s="27"/>
      <c r="AH250" s="27"/>
      <c r="AI250" s="27"/>
      <c r="AJ250" s="27"/>
      <c r="AK250" s="27"/>
      <c r="AL250" s="27"/>
      <c r="AM250" s="27"/>
      <c r="AN250" s="27"/>
      <c r="AO250" s="27"/>
      <c r="AP250" s="23"/>
      <c r="AQ250" s="23"/>
      <c r="AR250" s="57"/>
      <c r="AS250" s="58"/>
      <c r="AT250" s="58"/>
      <c r="AU250" s="58"/>
      <c r="AV250" s="58"/>
      <c r="AW250" s="58"/>
      <c r="AX250" s="58"/>
      <c r="AY250" s="58"/>
      <c r="AZ250" s="58"/>
      <c r="BA250" s="58"/>
      <c r="BB250" s="58"/>
      <c r="BC250" s="58"/>
      <c r="BD250" s="58"/>
      <c r="BE250" s="58"/>
      <c r="BF250" s="58"/>
      <c r="BG250" s="58"/>
      <c r="BH250" s="58"/>
      <c r="BI250" s="58"/>
      <c r="BJ250" s="58"/>
      <c r="BK250" s="58"/>
      <c r="BM250" s="57"/>
      <c r="BN250" s="58"/>
      <c r="BO250" s="58"/>
      <c r="BP250" s="58"/>
      <c r="BQ250" s="58"/>
      <c r="BR250" s="58"/>
      <c r="BS250" s="58"/>
      <c r="BT250" s="58"/>
      <c r="BU250" s="58"/>
      <c r="BV250" s="58"/>
      <c r="BW250" s="58"/>
      <c r="BX250" s="58"/>
      <c r="BY250" s="58"/>
      <c r="BZ250" s="58"/>
      <c r="CA250" s="58"/>
      <c r="CB250" s="58"/>
      <c r="CC250" s="58"/>
      <c r="CD250" s="58"/>
      <c r="CE250" s="58"/>
      <c r="CF250" s="58"/>
    </row>
    <row r="251" spans="1:84" s="59" customFormat="1" ht="15" hidden="1" x14ac:dyDescent="0.3">
      <c r="A251" s="40">
        <v>48639</v>
      </c>
      <c r="B251" s="27"/>
      <c r="C251" s="27"/>
      <c r="D251" s="27"/>
      <c r="E251" s="27"/>
      <c r="F251" s="27"/>
      <c r="G251" s="27"/>
      <c r="H251" s="27"/>
      <c r="I251" s="27"/>
      <c r="J251" s="27"/>
      <c r="K251" s="27"/>
      <c r="L251" s="27"/>
      <c r="M251" s="27"/>
      <c r="N251" s="27"/>
      <c r="O251" s="27"/>
      <c r="P251" s="27"/>
      <c r="Q251" s="27"/>
      <c r="R251" s="27"/>
      <c r="S251" s="27"/>
      <c r="T251" s="27"/>
      <c r="U251" s="23"/>
      <c r="V251" s="40">
        <v>48639</v>
      </c>
      <c r="W251" s="27"/>
      <c r="X251" s="27"/>
      <c r="Y251" s="27"/>
      <c r="Z251" s="27"/>
      <c r="AA251" s="27"/>
      <c r="AB251" s="27"/>
      <c r="AC251" s="27"/>
      <c r="AD251" s="27"/>
      <c r="AE251" s="27"/>
      <c r="AF251" s="27"/>
      <c r="AG251" s="27"/>
      <c r="AH251" s="27"/>
      <c r="AI251" s="27"/>
      <c r="AJ251" s="27"/>
      <c r="AK251" s="27"/>
      <c r="AL251" s="27"/>
      <c r="AM251" s="27"/>
      <c r="AN251" s="27"/>
      <c r="AO251" s="27"/>
      <c r="AP251" s="23"/>
      <c r="AQ251" s="23"/>
      <c r="AR251" s="57"/>
      <c r="AS251" s="58"/>
      <c r="AT251" s="58"/>
      <c r="AU251" s="58"/>
      <c r="AV251" s="58"/>
      <c r="AW251" s="58"/>
      <c r="AX251" s="58"/>
      <c r="AY251" s="58"/>
      <c r="AZ251" s="58"/>
      <c r="BA251" s="58"/>
      <c r="BB251" s="58"/>
      <c r="BC251" s="58"/>
      <c r="BD251" s="58"/>
      <c r="BE251" s="58"/>
      <c r="BF251" s="58"/>
      <c r="BG251" s="58"/>
      <c r="BH251" s="58"/>
      <c r="BI251" s="58"/>
      <c r="BJ251" s="58"/>
      <c r="BK251" s="58"/>
      <c r="BM251" s="57"/>
      <c r="BN251" s="58"/>
      <c r="BO251" s="58"/>
      <c r="BP251" s="58"/>
      <c r="BQ251" s="58"/>
      <c r="BR251" s="58"/>
      <c r="BS251" s="58"/>
      <c r="BT251" s="58"/>
      <c r="BU251" s="58"/>
      <c r="BV251" s="58"/>
      <c r="BW251" s="58"/>
      <c r="BX251" s="58"/>
      <c r="BY251" s="58"/>
      <c r="BZ251" s="58"/>
      <c r="CA251" s="58"/>
      <c r="CB251" s="58"/>
      <c r="CC251" s="58"/>
      <c r="CD251" s="58"/>
      <c r="CE251" s="58"/>
      <c r="CF251" s="58"/>
    </row>
    <row r="252" spans="1:84" s="59" customFormat="1" ht="15" hidden="1" x14ac:dyDescent="0.3">
      <c r="A252" s="40">
        <v>48670</v>
      </c>
      <c r="B252" s="27"/>
      <c r="C252" s="27"/>
      <c r="D252" s="27"/>
      <c r="E252" s="27"/>
      <c r="F252" s="27"/>
      <c r="G252" s="27"/>
      <c r="H252" s="27"/>
      <c r="I252" s="27"/>
      <c r="J252" s="27"/>
      <c r="K252" s="27"/>
      <c r="L252" s="27"/>
      <c r="M252" s="27"/>
      <c r="N252" s="27"/>
      <c r="O252" s="27"/>
      <c r="P252" s="27"/>
      <c r="Q252" s="27"/>
      <c r="R252" s="27"/>
      <c r="S252" s="27"/>
      <c r="T252" s="27"/>
      <c r="U252" s="23"/>
      <c r="V252" s="40">
        <v>48670</v>
      </c>
      <c r="W252" s="27"/>
      <c r="X252" s="27"/>
      <c r="Y252" s="27"/>
      <c r="Z252" s="27"/>
      <c r="AA252" s="27"/>
      <c r="AB252" s="27"/>
      <c r="AC252" s="27"/>
      <c r="AD252" s="27"/>
      <c r="AE252" s="27"/>
      <c r="AF252" s="27"/>
      <c r="AG252" s="27"/>
      <c r="AH252" s="27"/>
      <c r="AI252" s="27"/>
      <c r="AJ252" s="27"/>
      <c r="AK252" s="27"/>
      <c r="AL252" s="27"/>
      <c r="AM252" s="27"/>
      <c r="AN252" s="27"/>
      <c r="AO252" s="27"/>
      <c r="AP252" s="23"/>
      <c r="AQ252" s="23"/>
      <c r="AR252" s="57"/>
      <c r="AS252" s="58"/>
      <c r="AT252" s="58"/>
      <c r="AU252" s="58"/>
      <c r="AV252" s="58"/>
      <c r="AW252" s="58"/>
      <c r="AX252" s="58"/>
      <c r="AY252" s="58"/>
      <c r="AZ252" s="58"/>
      <c r="BA252" s="58"/>
      <c r="BB252" s="58"/>
      <c r="BC252" s="58"/>
      <c r="BD252" s="58"/>
      <c r="BE252" s="58"/>
      <c r="BF252" s="58"/>
      <c r="BG252" s="58"/>
      <c r="BH252" s="58"/>
      <c r="BI252" s="58"/>
      <c r="BJ252" s="58"/>
      <c r="BK252" s="58"/>
      <c r="BM252" s="57"/>
      <c r="BN252" s="58"/>
      <c r="BO252" s="58"/>
      <c r="BP252" s="58"/>
      <c r="BQ252" s="58"/>
      <c r="BR252" s="58"/>
      <c r="BS252" s="58"/>
      <c r="BT252" s="58"/>
      <c r="BU252" s="58"/>
      <c r="BV252" s="58"/>
      <c r="BW252" s="58"/>
      <c r="BX252" s="58"/>
      <c r="BY252" s="58"/>
      <c r="BZ252" s="58"/>
      <c r="CA252" s="58"/>
      <c r="CB252" s="58"/>
      <c r="CC252" s="58"/>
      <c r="CD252" s="58"/>
      <c r="CE252" s="58"/>
      <c r="CF252" s="58"/>
    </row>
    <row r="253" spans="1:84" s="59" customFormat="1" ht="15" hidden="1" x14ac:dyDescent="0.3">
      <c r="A253" s="40">
        <v>48700</v>
      </c>
      <c r="B253" s="27"/>
      <c r="C253" s="27"/>
      <c r="D253" s="27"/>
      <c r="E253" s="27"/>
      <c r="F253" s="27"/>
      <c r="G253" s="27"/>
      <c r="H253" s="27"/>
      <c r="I253" s="27"/>
      <c r="J253" s="27"/>
      <c r="K253" s="27"/>
      <c r="L253" s="27"/>
      <c r="M253" s="27"/>
      <c r="N253" s="27"/>
      <c r="O253" s="27"/>
      <c r="P253" s="27"/>
      <c r="Q253" s="27"/>
      <c r="R253" s="27"/>
      <c r="S253" s="27"/>
      <c r="T253" s="27"/>
      <c r="U253" s="23"/>
      <c r="V253" s="40">
        <v>48700</v>
      </c>
      <c r="W253" s="27"/>
      <c r="X253" s="27"/>
      <c r="Y253" s="27"/>
      <c r="Z253" s="27"/>
      <c r="AA253" s="27"/>
      <c r="AB253" s="27"/>
      <c r="AC253" s="27"/>
      <c r="AD253" s="27"/>
      <c r="AE253" s="27"/>
      <c r="AF253" s="27"/>
      <c r="AG253" s="27"/>
      <c r="AH253" s="27"/>
      <c r="AI253" s="27"/>
      <c r="AJ253" s="27"/>
      <c r="AK253" s="27"/>
      <c r="AL253" s="27"/>
      <c r="AM253" s="27"/>
      <c r="AN253" s="27"/>
      <c r="AO253" s="27"/>
      <c r="AP253" s="23"/>
      <c r="AQ253" s="23"/>
      <c r="AR253" s="57"/>
      <c r="AS253" s="58"/>
      <c r="AT253" s="58"/>
      <c r="AU253" s="58"/>
      <c r="AV253" s="58"/>
      <c r="AW253" s="58"/>
      <c r="AX253" s="58"/>
      <c r="AY253" s="58"/>
      <c r="AZ253" s="58"/>
      <c r="BA253" s="58"/>
      <c r="BB253" s="58"/>
      <c r="BC253" s="58"/>
      <c r="BD253" s="58"/>
      <c r="BE253" s="58"/>
      <c r="BF253" s="58"/>
      <c r="BG253" s="58"/>
      <c r="BH253" s="58"/>
      <c r="BI253" s="58"/>
      <c r="BJ253" s="58"/>
      <c r="BK253" s="58"/>
      <c r="BM253" s="57"/>
      <c r="BN253" s="58"/>
      <c r="BO253" s="58"/>
      <c r="BP253" s="58"/>
      <c r="BQ253" s="58"/>
      <c r="BR253" s="58"/>
      <c r="BS253" s="58"/>
      <c r="BT253" s="58"/>
      <c r="BU253" s="58"/>
      <c r="BV253" s="58"/>
      <c r="BW253" s="58"/>
      <c r="BX253" s="58"/>
      <c r="BY253" s="58"/>
      <c r="BZ253" s="58"/>
      <c r="CA253" s="58"/>
      <c r="CB253" s="58"/>
      <c r="CC253" s="58"/>
      <c r="CD253" s="58"/>
      <c r="CE253" s="58"/>
      <c r="CF253" s="58"/>
    </row>
    <row r="254" spans="1:84" s="59" customFormat="1" ht="15" hidden="1" x14ac:dyDescent="0.3">
      <c r="A254" s="40">
        <v>48731</v>
      </c>
      <c r="B254" s="27"/>
      <c r="C254" s="27"/>
      <c r="D254" s="27"/>
      <c r="E254" s="27"/>
      <c r="F254" s="27"/>
      <c r="G254" s="27"/>
      <c r="H254" s="27"/>
      <c r="I254" s="27"/>
      <c r="J254" s="27"/>
      <c r="K254" s="27"/>
      <c r="L254" s="27"/>
      <c r="M254" s="27"/>
      <c r="N254" s="27"/>
      <c r="O254" s="27"/>
      <c r="P254" s="27"/>
      <c r="Q254" s="27"/>
      <c r="R254" s="27"/>
      <c r="S254" s="27"/>
      <c r="T254" s="27"/>
      <c r="U254" s="23"/>
      <c r="V254" s="40">
        <v>48731</v>
      </c>
      <c r="W254" s="27"/>
      <c r="X254" s="27"/>
      <c r="Y254" s="27"/>
      <c r="Z254" s="27"/>
      <c r="AA254" s="27"/>
      <c r="AB254" s="27"/>
      <c r="AC254" s="27"/>
      <c r="AD254" s="27"/>
      <c r="AE254" s="27"/>
      <c r="AF254" s="27"/>
      <c r="AG254" s="27"/>
      <c r="AH254" s="27"/>
      <c r="AI254" s="27"/>
      <c r="AJ254" s="27"/>
      <c r="AK254" s="27"/>
      <c r="AL254" s="27"/>
      <c r="AM254" s="27"/>
      <c r="AN254" s="27"/>
      <c r="AO254" s="27"/>
      <c r="AP254" s="23"/>
      <c r="AQ254" s="23"/>
      <c r="AR254" s="57"/>
      <c r="AS254" s="58"/>
      <c r="AT254" s="58"/>
      <c r="AU254" s="58"/>
      <c r="AV254" s="58"/>
      <c r="AW254" s="58"/>
      <c r="AX254" s="58"/>
      <c r="AY254" s="58"/>
      <c r="AZ254" s="58"/>
      <c r="BA254" s="58"/>
      <c r="BB254" s="58"/>
      <c r="BC254" s="58"/>
      <c r="BD254" s="58"/>
      <c r="BE254" s="58"/>
      <c r="BF254" s="58"/>
      <c r="BG254" s="58"/>
      <c r="BH254" s="58"/>
      <c r="BI254" s="58"/>
      <c r="BJ254" s="58"/>
      <c r="BK254" s="58"/>
      <c r="BM254" s="57"/>
      <c r="BN254" s="58"/>
      <c r="BO254" s="58"/>
      <c r="BP254" s="58"/>
      <c r="BQ254" s="58"/>
      <c r="BR254" s="58"/>
      <c r="BS254" s="58"/>
      <c r="BT254" s="58"/>
      <c r="BU254" s="58"/>
      <c r="BV254" s="58"/>
      <c r="BW254" s="58"/>
      <c r="BX254" s="58"/>
      <c r="BY254" s="58"/>
      <c r="BZ254" s="58"/>
      <c r="CA254" s="58"/>
      <c r="CB254" s="58"/>
      <c r="CC254" s="58"/>
      <c r="CD254" s="58"/>
      <c r="CE254" s="58"/>
      <c r="CF254" s="58"/>
    </row>
    <row r="255" spans="1:84" s="59" customFormat="1" ht="15" hidden="1" x14ac:dyDescent="0.3">
      <c r="A255" s="40">
        <v>48761</v>
      </c>
      <c r="B255" s="27"/>
      <c r="C255" s="27"/>
      <c r="D255" s="27"/>
      <c r="E255" s="27"/>
      <c r="F255" s="27"/>
      <c r="G255" s="27"/>
      <c r="H255" s="27"/>
      <c r="I255" s="27"/>
      <c r="J255" s="27"/>
      <c r="K255" s="27"/>
      <c r="L255" s="27"/>
      <c r="M255" s="27"/>
      <c r="N255" s="27"/>
      <c r="O255" s="27"/>
      <c r="P255" s="27"/>
      <c r="Q255" s="27"/>
      <c r="R255" s="27"/>
      <c r="S255" s="27"/>
      <c r="T255" s="27"/>
      <c r="U255" s="23"/>
      <c r="V255" s="40">
        <v>48761</v>
      </c>
      <c r="W255" s="27"/>
      <c r="X255" s="27"/>
      <c r="Y255" s="27"/>
      <c r="Z255" s="27"/>
      <c r="AA255" s="27"/>
      <c r="AB255" s="27"/>
      <c r="AC255" s="27"/>
      <c r="AD255" s="27"/>
      <c r="AE255" s="27"/>
      <c r="AF255" s="27"/>
      <c r="AG255" s="27"/>
      <c r="AH255" s="27"/>
      <c r="AI255" s="27"/>
      <c r="AJ255" s="27"/>
      <c r="AK255" s="27"/>
      <c r="AL255" s="27"/>
      <c r="AM255" s="27"/>
      <c r="AN255" s="27"/>
      <c r="AO255" s="27"/>
      <c r="AP255" s="23"/>
      <c r="AQ255" s="23"/>
      <c r="AR255" s="57"/>
      <c r="AS255" s="58"/>
      <c r="AT255" s="58"/>
      <c r="AU255" s="58"/>
      <c r="AV255" s="58"/>
      <c r="AW255" s="58"/>
      <c r="AX255" s="58"/>
      <c r="AY255" s="58"/>
      <c r="AZ255" s="58"/>
      <c r="BA255" s="58"/>
      <c r="BB255" s="58"/>
      <c r="BC255" s="58"/>
      <c r="BD255" s="58"/>
      <c r="BE255" s="58"/>
      <c r="BF255" s="58"/>
      <c r="BG255" s="58"/>
      <c r="BH255" s="58"/>
      <c r="BI255" s="58"/>
      <c r="BJ255" s="58"/>
      <c r="BK255" s="58"/>
      <c r="BM255" s="57"/>
      <c r="BN255" s="58"/>
      <c r="BO255" s="58"/>
      <c r="BP255" s="58"/>
      <c r="BQ255" s="58"/>
      <c r="BR255" s="58"/>
      <c r="BS255" s="58"/>
      <c r="BT255" s="58"/>
      <c r="BU255" s="58"/>
      <c r="BV255" s="58"/>
      <c r="BW255" s="58"/>
      <c r="BX255" s="58"/>
      <c r="BY255" s="58"/>
      <c r="BZ255" s="58"/>
      <c r="CA255" s="58"/>
      <c r="CB255" s="58"/>
      <c r="CC255" s="58"/>
      <c r="CD255" s="58"/>
      <c r="CE255" s="58"/>
      <c r="CF255" s="58"/>
    </row>
    <row r="256" spans="1:84" s="59" customFormat="1" ht="15" hidden="1" x14ac:dyDescent="0.3">
      <c r="A256" s="40">
        <v>48792</v>
      </c>
      <c r="B256" s="27"/>
      <c r="C256" s="27"/>
      <c r="D256" s="27"/>
      <c r="E256" s="27"/>
      <c r="F256" s="27"/>
      <c r="G256" s="27"/>
      <c r="H256" s="27"/>
      <c r="I256" s="27"/>
      <c r="J256" s="27"/>
      <c r="K256" s="27"/>
      <c r="L256" s="27"/>
      <c r="M256" s="27"/>
      <c r="N256" s="27"/>
      <c r="O256" s="27"/>
      <c r="P256" s="27"/>
      <c r="Q256" s="27"/>
      <c r="R256" s="27"/>
      <c r="S256" s="27"/>
      <c r="T256" s="27"/>
      <c r="U256" s="23"/>
      <c r="V256" s="40">
        <v>48792</v>
      </c>
      <c r="W256" s="27"/>
      <c r="X256" s="27"/>
      <c r="Y256" s="27"/>
      <c r="Z256" s="27"/>
      <c r="AA256" s="27"/>
      <c r="AB256" s="27"/>
      <c r="AC256" s="27"/>
      <c r="AD256" s="27"/>
      <c r="AE256" s="27"/>
      <c r="AF256" s="27"/>
      <c r="AG256" s="27"/>
      <c r="AH256" s="27"/>
      <c r="AI256" s="27"/>
      <c r="AJ256" s="27"/>
      <c r="AK256" s="27"/>
      <c r="AL256" s="27"/>
      <c r="AM256" s="27"/>
      <c r="AN256" s="27"/>
      <c r="AO256" s="27"/>
      <c r="AP256" s="23"/>
      <c r="AQ256" s="23"/>
      <c r="AR256" s="57"/>
      <c r="AS256" s="58"/>
      <c r="AT256" s="58"/>
      <c r="AU256" s="58"/>
      <c r="AV256" s="58"/>
      <c r="AW256" s="58"/>
      <c r="AX256" s="58"/>
      <c r="AY256" s="58"/>
      <c r="AZ256" s="58"/>
      <c r="BA256" s="58"/>
      <c r="BB256" s="58"/>
      <c r="BC256" s="58"/>
      <c r="BD256" s="58"/>
      <c r="BE256" s="58"/>
      <c r="BF256" s="58"/>
      <c r="BG256" s="58"/>
      <c r="BH256" s="58"/>
      <c r="BI256" s="58"/>
      <c r="BJ256" s="58"/>
      <c r="BK256" s="58"/>
      <c r="BM256" s="57"/>
      <c r="BN256" s="58"/>
      <c r="BO256" s="58"/>
      <c r="BP256" s="58"/>
      <c r="BQ256" s="58"/>
      <c r="BR256" s="58"/>
      <c r="BS256" s="58"/>
      <c r="BT256" s="58"/>
      <c r="BU256" s="58"/>
      <c r="BV256" s="58"/>
      <c r="BW256" s="58"/>
      <c r="BX256" s="58"/>
      <c r="BY256" s="58"/>
      <c r="BZ256" s="58"/>
      <c r="CA256" s="58"/>
      <c r="CB256" s="58"/>
      <c r="CC256" s="58"/>
      <c r="CD256" s="58"/>
      <c r="CE256" s="58"/>
      <c r="CF256" s="58"/>
    </row>
    <row r="257" spans="1:84" s="59" customFormat="1" ht="15" hidden="1" x14ac:dyDescent="0.3">
      <c r="A257" s="40">
        <v>48823</v>
      </c>
      <c r="B257" s="27"/>
      <c r="C257" s="27"/>
      <c r="D257" s="27"/>
      <c r="E257" s="27"/>
      <c r="F257" s="27"/>
      <c r="G257" s="27"/>
      <c r="H257" s="27"/>
      <c r="I257" s="27"/>
      <c r="J257" s="27"/>
      <c r="K257" s="27"/>
      <c r="L257" s="27"/>
      <c r="M257" s="27"/>
      <c r="N257" s="27"/>
      <c r="O257" s="27"/>
      <c r="P257" s="27"/>
      <c r="Q257" s="27"/>
      <c r="R257" s="27"/>
      <c r="S257" s="27"/>
      <c r="T257" s="27"/>
      <c r="U257" s="23"/>
      <c r="V257" s="40">
        <v>48823</v>
      </c>
      <c r="W257" s="27"/>
      <c r="X257" s="27"/>
      <c r="Y257" s="27"/>
      <c r="Z257" s="27"/>
      <c r="AA257" s="27"/>
      <c r="AB257" s="27"/>
      <c r="AC257" s="27"/>
      <c r="AD257" s="27"/>
      <c r="AE257" s="27"/>
      <c r="AF257" s="27"/>
      <c r="AG257" s="27"/>
      <c r="AH257" s="27"/>
      <c r="AI257" s="27"/>
      <c r="AJ257" s="27"/>
      <c r="AK257" s="27"/>
      <c r="AL257" s="27"/>
      <c r="AM257" s="27"/>
      <c r="AN257" s="27"/>
      <c r="AO257" s="27"/>
      <c r="AP257" s="23"/>
      <c r="AQ257" s="23"/>
      <c r="AR257" s="57"/>
      <c r="AS257" s="58"/>
      <c r="AT257" s="58"/>
      <c r="AU257" s="58"/>
      <c r="AV257" s="58"/>
      <c r="AW257" s="58"/>
      <c r="AX257" s="58"/>
      <c r="AY257" s="58"/>
      <c r="AZ257" s="58"/>
      <c r="BA257" s="58"/>
      <c r="BB257" s="58"/>
      <c r="BC257" s="58"/>
      <c r="BD257" s="58"/>
      <c r="BE257" s="58"/>
      <c r="BF257" s="58"/>
      <c r="BG257" s="58"/>
      <c r="BH257" s="58"/>
      <c r="BI257" s="58"/>
      <c r="BJ257" s="58"/>
      <c r="BK257" s="58"/>
      <c r="BM257" s="57"/>
      <c r="BN257" s="58"/>
      <c r="BO257" s="58"/>
      <c r="BP257" s="58"/>
      <c r="BQ257" s="58"/>
      <c r="BR257" s="58"/>
      <c r="BS257" s="58"/>
      <c r="BT257" s="58"/>
      <c r="BU257" s="58"/>
      <c r="BV257" s="58"/>
      <c r="BW257" s="58"/>
      <c r="BX257" s="58"/>
      <c r="BY257" s="58"/>
      <c r="BZ257" s="58"/>
      <c r="CA257" s="58"/>
      <c r="CB257" s="58"/>
      <c r="CC257" s="58"/>
      <c r="CD257" s="58"/>
      <c r="CE257" s="58"/>
      <c r="CF257" s="58"/>
    </row>
    <row r="258" spans="1:84" s="59" customFormat="1" ht="15" hidden="1" x14ac:dyDescent="0.3">
      <c r="A258" s="40">
        <v>48853</v>
      </c>
      <c r="B258" s="27"/>
      <c r="C258" s="27"/>
      <c r="D258" s="27"/>
      <c r="E258" s="27"/>
      <c r="F258" s="27"/>
      <c r="G258" s="27"/>
      <c r="H258" s="27"/>
      <c r="I258" s="27"/>
      <c r="J258" s="27"/>
      <c r="K258" s="27"/>
      <c r="L258" s="27"/>
      <c r="M258" s="27"/>
      <c r="N258" s="27"/>
      <c r="O258" s="27"/>
      <c r="P258" s="27"/>
      <c r="Q258" s="27"/>
      <c r="R258" s="27"/>
      <c r="S258" s="27"/>
      <c r="T258" s="27"/>
      <c r="U258" s="23"/>
      <c r="V258" s="40">
        <v>48853</v>
      </c>
      <c r="W258" s="27"/>
      <c r="X258" s="27"/>
      <c r="Y258" s="27"/>
      <c r="Z258" s="27"/>
      <c r="AA258" s="27"/>
      <c r="AB258" s="27"/>
      <c r="AC258" s="27"/>
      <c r="AD258" s="27"/>
      <c r="AE258" s="27"/>
      <c r="AF258" s="27"/>
      <c r="AG258" s="27"/>
      <c r="AH258" s="27"/>
      <c r="AI258" s="27"/>
      <c r="AJ258" s="27"/>
      <c r="AK258" s="27"/>
      <c r="AL258" s="27"/>
      <c r="AM258" s="27"/>
      <c r="AN258" s="27"/>
      <c r="AO258" s="27"/>
      <c r="AP258" s="23"/>
      <c r="AQ258" s="23"/>
      <c r="AR258" s="57"/>
      <c r="AS258" s="58"/>
      <c r="AT258" s="58"/>
      <c r="AU258" s="58"/>
      <c r="AV258" s="58"/>
      <c r="AW258" s="58"/>
      <c r="AX258" s="58"/>
      <c r="AY258" s="58"/>
      <c r="AZ258" s="58"/>
      <c r="BA258" s="58"/>
      <c r="BB258" s="58"/>
      <c r="BC258" s="58"/>
      <c r="BD258" s="58"/>
      <c r="BE258" s="58"/>
      <c r="BF258" s="58"/>
      <c r="BG258" s="58"/>
      <c r="BH258" s="58"/>
      <c r="BI258" s="58"/>
      <c r="BJ258" s="58"/>
      <c r="BK258" s="58"/>
      <c r="BM258" s="57"/>
      <c r="BN258" s="58"/>
      <c r="BO258" s="58"/>
      <c r="BP258" s="58"/>
      <c r="BQ258" s="58"/>
      <c r="BR258" s="58"/>
      <c r="BS258" s="58"/>
      <c r="BT258" s="58"/>
      <c r="BU258" s="58"/>
      <c r="BV258" s="58"/>
      <c r="BW258" s="58"/>
      <c r="BX258" s="58"/>
      <c r="BY258" s="58"/>
      <c r="BZ258" s="58"/>
      <c r="CA258" s="58"/>
      <c r="CB258" s="58"/>
      <c r="CC258" s="58"/>
      <c r="CD258" s="58"/>
      <c r="CE258" s="58"/>
      <c r="CF258" s="58"/>
    </row>
    <row r="259" spans="1:84" s="59" customFormat="1" ht="15" hidden="1" x14ac:dyDescent="0.3">
      <c r="A259" s="40">
        <v>48884</v>
      </c>
      <c r="B259" s="27"/>
      <c r="C259" s="27"/>
      <c r="D259" s="27"/>
      <c r="E259" s="27"/>
      <c r="F259" s="27"/>
      <c r="G259" s="27"/>
      <c r="H259" s="27"/>
      <c r="I259" s="27"/>
      <c r="J259" s="27"/>
      <c r="K259" s="27"/>
      <c r="L259" s="27"/>
      <c r="M259" s="27"/>
      <c r="N259" s="27"/>
      <c r="O259" s="27"/>
      <c r="P259" s="27"/>
      <c r="Q259" s="27"/>
      <c r="R259" s="27"/>
      <c r="S259" s="27"/>
      <c r="T259" s="27"/>
      <c r="U259" s="23"/>
      <c r="V259" s="40">
        <v>48884</v>
      </c>
      <c r="W259" s="27"/>
      <c r="X259" s="27"/>
      <c r="Y259" s="27"/>
      <c r="Z259" s="27"/>
      <c r="AA259" s="27"/>
      <c r="AB259" s="27"/>
      <c r="AC259" s="27"/>
      <c r="AD259" s="27"/>
      <c r="AE259" s="27"/>
      <c r="AF259" s="27"/>
      <c r="AG259" s="27"/>
      <c r="AH259" s="27"/>
      <c r="AI259" s="27"/>
      <c r="AJ259" s="27"/>
      <c r="AK259" s="27"/>
      <c r="AL259" s="27"/>
      <c r="AM259" s="27"/>
      <c r="AN259" s="27"/>
      <c r="AO259" s="27"/>
      <c r="AP259" s="23"/>
      <c r="AQ259" s="23"/>
      <c r="AR259" s="57"/>
      <c r="AS259" s="58"/>
      <c r="AT259" s="58"/>
      <c r="AU259" s="58"/>
      <c r="AV259" s="58"/>
      <c r="AW259" s="58"/>
      <c r="AX259" s="58"/>
      <c r="AY259" s="58"/>
      <c r="AZ259" s="58"/>
      <c r="BA259" s="58"/>
      <c r="BB259" s="58"/>
      <c r="BC259" s="58"/>
      <c r="BD259" s="58"/>
      <c r="BE259" s="58"/>
      <c r="BF259" s="58"/>
      <c r="BG259" s="58"/>
      <c r="BH259" s="58"/>
      <c r="BI259" s="58"/>
      <c r="BJ259" s="58"/>
      <c r="BK259" s="58"/>
      <c r="BM259" s="57"/>
      <c r="BN259" s="58"/>
      <c r="BO259" s="58"/>
      <c r="BP259" s="58"/>
      <c r="BQ259" s="58"/>
      <c r="BR259" s="58"/>
      <c r="BS259" s="58"/>
      <c r="BT259" s="58"/>
      <c r="BU259" s="58"/>
      <c r="BV259" s="58"/>
      <c r="BW259" s="58"/>
      <c r="BX259" s="58"/>
      <c r="BY259" s="58"/>
      <c r="BZ259" s="58"/>
      <c r="CA259" s="58"/>
      <c r="CB259" s="58"/>
      <c r="CC259" s="58"/>
      <c r="CD259" s="58"/>
      <c r="CE259" s="58"/>
      <c r="CF259" s="58"/>
    </row>
    <row r="260" spans="1:84" s="59" customFormat="1" ht="15" hidden="1" x14ac:dyDescent="0.3">
      <c r="A260" s="41">
        <v>48914</v>
      </c>
      <c r="B260" s="28"/>
      <c r="C260" s="28"/>
      <c r="D260" s="28"/>
      <c r="E260" s="28"/>
      <c r="F260" s="28"/>
      <c r="G260" s="28"/>
      <c r="H260" s="28"/>
      <c r="I260" s="28"/>
      <c r="J260" s="28"/>
      <c r="K260" s="28"/>
      <c r="L260" s="28"/>
      <c r="M260" s="28"/>
      <c r="N260" s="28"/>
      <c r="O260" s="28"/>
      <c r="P260" s="28"/>
      <c r="Q260" s="28"/>
      <c r="R260" s="28"/>
      <c r="S260" s="28"/>
      <c r="T260" s="28"/>
      <c r="U260" s="23"/>
      <c r="V260" s="41">
        <v>48914</v>
      </c>
      <c r="W260" s="28"/>
      <c r="X260" s="28"/>
      <c r="Y260" s="28"/>
      <c r="Z260" s="28"/>
      <c r="AA260" s="28"/>
      <c r="AB260" s="28"/>
      <c r="AC260" s="28"/>
      <c r="AD260" s="28"/>
      <c r="AE260" s="28"/>
      <c r="AF260" s="28"/>
      <c r="AG260" s="28"/>
      <c r="AH260" s="28"/>
      <c r="AI260" s="28"/>
      <c r="AJ260" s="28"/>
      <c r="AK260" s="28"/>
      <c r="AL260" s="28"/>
      <c r="AM260" s="28"/>
      <c r="AN260" s="28"/>
      <c r="AO260" s="28"/>
      <c r="AP260" s="23"/>
      <c r="AQ260" s="23"/>
      <c r="AR260" s="57"/>
      <c r="AS260" s="58"/>
      <c r="AT260" s="58"/>
      <c r="AU260" s="58"/>
      <c r="AV260" s="58"/>
      <c r="AW260" s="58"/>
      <c r="AX260" s="58"/>
      <c r="AY260" s="58"/>
      <c r="AZ260" s="58"/>
      <c r="BA260" s="58"/>
      <c r="BB260" s="58"/>
      <c r="BC260" s="58"/>
      <c r="BD260" s="58"/>
      <c r="BE260" s="58"/>
      <c r="BF260" s="58"/>
      <c r="BG260" s="58"/>
      <c r="BH260" s="58"/>
      <c r="BI260" s="58"/>
      <c r="BJ260" s="58"/>
      <c r="BK260" s="58"/>
      <c r="BM260" s="57"/>
      <c r="BN260" s="58"/>
      <c r="BO260" s="58"/>
      <c r="BP260" s="58"/>
      <c r="BQ260" s="58"/>
      <c r="BR260" s="58"/>
      <c r="BS260" s="58"/>
      <c r="BT260" s="58"/>
      <c r="BU260" s="58"/>
      <c r="BV260" s="58"/>
      <c r="BW260" s="58"/>
      <c r="BX260" s="58"/>
      <c r="BY260" s="58"/>
      <c r="BZ260" s="58"/>
      <c r="CA260" s="58"/>
      <c r="CB260" s="58"/>
      <c r="CC260" s="58"/>
      <c r="CD260" s="58"/>
      <c r="CE260" s="58"/>
      <c r="CF260" s="58"/>
    </row>
    <row r="261" spans="1:84" s="59" customFormat="1" ht="15" hidden="1" x14ac:dyDescent="0.3">
      <c r="A261" s="42">
        <v>48945</v>
      </c>
      <c r="B261" s="29"/>
      <c r="C261" s="29"/>
      <c r="D261" s="29"/>
      <c r="E261" s="29"/>
      <c r="F261" s="29"/>
      <c r="G261" s="29"/>
      <c r="H261" s="29"/>
      <c r="I261" s="29"/>
      <c r="J261" s="29"/>
      <c r="K261" s="29"/>
      <c r="L261" s="29"/>
      <c r="M261" s="29"/>
      <c r="N261" s="29"/>
      <c r="O261" s="29"/>
      <c r="P261" s="29"/>
      <c r="Q261" s="29"/>
      <c r="R261" s="29"/>
      <c r="S261" s="29"/>
      <c r="T261" s="29"/>
      <c r="U261" s="23"/>
      <c r="V261" s="42">
        <v>48945</v>
      </c>
      <c r="W261" s="29"/>
      <c r="X261" s="29"/>
      <c r="Y261" s="29"/>
      <c r="Z261" s="29"/>
      <c r="AA261" s="29"/>
      <c r="AB261" s="29"/>
      <c r="AC261" s="29"/>
      <c r="AD261" s="29"/>
      <c r="AE261" s="29"/>
      <c r="AF261" s="29"/>
      <c r="AG261" s="29"/>
      <c r="AH261" s="29"/>
      <c r="AI261" s="29"/>
      <c r="AJ261" s="29"/>
      <c r="AK261" s="29"/>
      <c r="AL261" s="29"/>
      <c r="AM261" s="29"/>
      <c r="AN261" s="29"/>
      <c r="AO261" s="29"/>
      <c r="AP261" s="23"/>
      <c r="AQ261" s="23"/>
      <c r="AR261" s="57"/>
      <c r="AS261" s="58"/>
      <c r="AT261" s="58"/>
      <c r="AU261" s="58"/>
      <c r="AV261" s="58"/>
      <c r="AW261" s="58"/>
      <c r="AX261" s="58"/>
      <c r="AY261" s="58"/>
      <c r="AZ261" s="58"/>
      <c r="BA261" s="58"/>
      <c r="BB261" s="58"/>
      <c r="BC261" s="58"/>
      <c r="BD261" s="58"/>
      <c r="BE261" s="58"/>
      <c r="BF261" s="58"/>
      <c r="BG261" s="58"/>
      <c r="BH261" s="58"/>
      <c r="BI261" s="58"/>
      <c r="BJ261" s="58"/>
      <c r="BK261" s="58"/>
      <c r="BM261" s="57"/>
      <c r="BN261" s="58"/>
      <c r="BO261" s="58"/>
      <c r="BP261" s="58"/>
      <c r="BQ261" s="58"/>
      <c r="BR261" s="58"/>
      <c r="BS261" s="58"/>
      <c r="BT261" s="58"/>
      <c r="BU261" s="58"/>
      <c r="BV261" s="58"/>
      <c r="BW261" s="58"/>
      <c r="BX261" s="58"/>
      <c r="BY261" s="58"/>
      <c r="BZ261" s="58"/>
      <c r="CA261" s="58"/>
      <c r="CB261" s="58"/>
      <c r="CC261" s="58"/>
      <c r="CD261" s="58"/>
      <c r="CE261" s="58"/>
      <c r="CF261" s="58"/>
    </row>
    <row r="262" spans="1:84" s="59" customFormat="1" ht="15" hidden="1" x14ac:dyDescent="0.3">
      <c r="A262" s="43">
        <v>48976</v>
      </c>
      <c r="B262" s="31"/>
      <c r="C262" s="31"/>
      <c r="D262" s="31"/>
      <c r="E262" s="31"/>
      <c r="F262" s="31"/>
      <c r="G262" s="31"/>
      <c r="H262" s="31"/>
      <c r="I262" s="31"/>
      <c r="J262" s="31"/>
      <c r="K262" s="31"/>
      <c r="L262" s="31"/>
      <c r="M262" s="31"/>
      <c r="N262" s="31"/>
      <c r="O262" s="31"/>
      <c r="P262" s="31"/>
      <c r="Q262" s="31"/>
      <c r="R262" s="31"/>
      <c r="S262" s="31"/>
      <c r="T262" s="31"/>
      <c r="U262" s="23"/>
      <c r="V262" s="43">
        <v>48976</v>
      </c>
      <c r="W262" s="31"/>
      <c r="X262" s="31"/>
      <c r="Y262" s="31"/>
      <c r="Z262" s="31"/>
      <c r="AA262" s="31"/>
      <c r="AB262" s="31"/>
      <c r="AC262" s="31"/>
      <c r="AD262" s="31"/>
      <c r="AE262" s="31"/>
      <c r="AF262" s="31"/>
      <c r="AG262" s="31"/>
      <c r="AH262" s="31"/>
      <c r="AI262" s="31"/>
      <c r="AJ262" s="31"/>
      <c r="AK262" s="31"/>
      <c r="AL262" s="31"/>
      <c r="AM262" s="31"/>
      <c r="AN262" s="31"/>
      <c r="AO262" s="31"/>
      <c r="AP262" s="23"/>
      <c r="AQ262" s="23"/>
      <c r="AR262" s="57"/>
      <c r="AS262" s="58"/>
      <c r="AT262" s="58"/>
      <c r="AU262" s="58"/>
      <c r="AV262" s="58"/>
      <c r="AW262" s="58"/>
      <c r="AX262" s="58"/>
      <c r="AY262" s="58"/>
      <c r="AZ262" s="58"/>
      <c r="BA262" s="58"/>
      <c r="BB262" s="58"/>
      <c r="BC262" s="58"/>
      <c r="BD262" s="58"/>
      <c r="BE262" s="58"/>
      <c r="BF262" s="58"/>
      <c r="BG262" s="58"/>
      <c r="BH262" s="58"/>
      <c r="BI262" s="58"/>
      <c r="BJ262" s="58"/>
      <c r="BK262" s="58"/>
      <c r="BM262" s="57"/>
      <c r="BN262" s="58"/>
      <c r="BO262" s="58"/>
      <c r="BP262" s="58"/>
      <c r="BQ262" s="58"/>
      <c r="BR262" s="58"/>
      <c r="BS262" s="58"/>
      <c r="BT262" s="58"/>
      <c r="BU262" s="58"/>
      <c r="BV262" s="58"/>
      <c r="BW262" s="58"/>
      <c r="BX262" s="58"/>
      <c r="BY262" s="58"/>
      <c r="BZ262" s="58"/>
      <c r="CA262" s="58"/>
      <c r="CB262" s="58"/>
      <c r="CC262" s="58"/>
      <c r="CD262" s="58"/>
      <c r="CE262" s="58"/>
      <c r="CF262" s="58"/>
    </row>
    <row r="263" spans="1:84" s="59" customFormat="1" ht="15" hidden="1" x14ac:dyDescent="0.3">
      <c r="A263" s="43">
        <v>49004</v>
      </c>
      <c r="B263" s="31"/>
      <c r="C263" s="31"/>
      <c r="D263" s="31"/>
      <c r="E263" s="31"/>
      <c r="F263" s="31"/>
      <c r="G263" s="31"/>
      <c r="H263" s="31"/>
      <c r="I263" s="31"/>
      <c r="J263" s="31"/>
      <c r="K263" s="31"/>
      <c r="L263" s="31"/>
      <c r="M263" s="31"/>
      <c r="N263" s="31"/>
      <c r="O263" s="31"/>
      <c r="P263" s="31"/>
      <c r="Q263" s="31"/>
      <c r="R263" s="31"/>
      <c r="S263" s="31"/>
      <c r="T263" s="31"/>
      <c r="U263" s="23"/>
      <c r="V263" s="43">
        <v>49004</v>
      </c>
      <c r="W263" s="31"/>
      <c r="X263" s="31"/>
      <c r="Y263" s="31"/>
      <c r="Z263" s="31"/>
      <c r="AA263" s="31"/>
      <c r="AB263" s="31"/>
      <c r="AC263" s="31"/>
      <c r="AD263" s="31"/>
      <c r="AE263" s="31"/>
      <c r="AF263" s="31"/>
      <c r="AG263" s="31"/>
      <c r="AH263" s="31"/>
      <c r="AI263" s="31"/>
      <c r="AJ263" s="31"/>
      <c r="AK263" s="31"/>
      <c r="AL263" s="31"/>
      <c r="AM263" s="31"/>
      <c r="AN263" s="31"/>
      <c r="AO263" s="31"/>
      <c r="AP263" s="23"/>
      <c r="AQ263" s="23"/>
      <c r="AR263" s="57"/>
      <c r="AS263" s="58"/>
      <c r="AT263" s="58"/>
      <c r="AU263" s="58"/>
      <c r="AV263" s="58"/>
      <c r="AW263" s="58"/>
      <c r="AX263" s="58"/>
      <c r="AY263" s="58"/>
      <c r="AZ263" s="58"/>
      <c r="BA263" s="58"/>
      <c r="BB263" s="58"/>
      <c r="BC263" s="58"/>
      <c r="BD263" s="58"/>
      <c r="BE263" s="58"/>
      <c r="BF263" s="58"/>
      <c r="BG263" s="58"/>
      <c r="BH263" s="58"/>
      <c r="BI263" s="58"/>
      <c r="BJ263" s="58"/>
      <c r="BK263" s="58"/>
      <c r="BM263" s="57"/>
      <c r="BN263" s="58"/>
      <c r="BO263" s="58"/>
      <c r="BP263" s="58"/>
      <c r="BQ263" s="58"/>
      <c r="BR263" s="58"/>
      <c r="BS263" s="58"/>
      <c r="BT263" s="58"/>
      <c r="BU263" s="58"/>
      <c r="BV263" s="58"/>
      <c r="BW263" s="58"/>
      <c r="BX263" s="58"/>
      <c r="BY263" s="58"/>
      <c r="BZ263" s="58"/>
      <c r="CA263" s="58"/>
      <c r="CB263" s="58"/>
      <c r="CC263" s="58"/>
      <c r="CD263" s="58"/>
      <c r="CE263" s="58"/>
      <c r="CF263" s="58"/>
    </row>
    <row r="264" spans="1:84" s="59" customFormat="1" ht="15" hidden="1" x14ac:dyDescent="0.3">
      <c r="A264" s="43">
        <v>49035</v>
      </c>
      <c r="B264" s="31"/>
      <c r="C264" s="31"/>
      <c r="D264" s="31"/>
      <c r="E264" s="31"/>
      <c r="F264" s="31"/>
      <c r="G264" s="31"/>
      <c r="H264" s="31"/>
      <c r="I264" s="31"/>
      <c r="J264" s="31"/>
      <c r="K264" s="31"/>
      <c r="L264" s="31"/>
      <c r="M264" s="31"/>
      <c r="N264" s="31"/>
      <c r="O264" s="31"/>
      <c r="P264" s="31"/>
      <c r="Q264" s="31"/>
      <c r="R264" s="31"/>
      <c r="S264" s="31"/>
      <c r="T264" s="31"/>
      <c r="U264" s="23"/>
      <c r="V264" s="43">
        <v>49035</v>
      </c>
      <c r="W264" s="31"/>
      <c r="X264" s="31"/>
      <c r="Y264" s="31"/>
      <c r="Z264" s="31"/>
      <c r="AA264" s="31"/>
      <c r="AB264" s="31"/>
      <c r="AC264" s="31"/>
      <c r="AD264" s="31"/>
      <c r="AE264" s="31"/>
      <c r="AF264" s="31"/>
      <c r="AG264" s="31"/>
      <c r="AH264" s="31"/>
      <c r="AI264" s="31"/>
      <c r="AJ264" s="31"/>
      <c r="AK264" s="31"/>
      <c r="AL264" s="31"/>
      <c r="AM264" s="31"/>
      <c r="AN264" s="31"/>
      <c r="AO264" s="31"/>
      <c r="AP264" s="23"/>
      <c r="AQ264" s="23"/>
      <c r="AR264" s="57"/>
      <c r="AS264" s="58"/>
      <c r="AT264" s="58"/>
      <c r="AU264" s="58"/>
      <c r="AV264" s="58"/>
      <c r="AW264" s="58"/>
      <c r="AX264" s="58"/>
      <c r="AY264" s="58"/>
      <c r="AZ264" s="58"/>
      <c r="BA264" s="58"/>
      <c r="BB264" s="58"/>
      <c r="BC264" s="58"/>
      <c r="BD264" s="58"/>
      <c r="BE264" s="58"/>
      <c r="BF264" s="58"/>
      <c r="BG264" s="58"/>
      <c r="BH264" s="58"/>
      <c r="BI264" s="58"/>
      <c r="BJ264" s="58"/>
      <c r="BK264" s="58"/>
      <c r="BM264" s="57"/>
      <c r="BN264" s="58"/>
      <c r="BO264" s="58"/>
      <c r="BP264" s="58"/>
      <c r="BQ264" s="58"/>
      <c r="BR264" s="58"/>
      <c r="BS264" s="58"/>
      <c r="BT264" s="58"/>
      <c r="BU264" s="58"/>
      <c r="BV264" s="58"/>
      <c r="BW264" s="58"/>
      <c r="BX264" s="58"/>
      <c r="BY264" s="58"/>
      <c r="BZ264" s="58"/>
      <c r="CA264" s="58"/>
      <c r="CB264" s="58"/>
      <c r="CC264" s="58"/>
      <c r="CD264" s="58"/>
      <c r="CE264" s="58"/>
      <c r="CF264" s="58"/>
    </row>
    <row r="265" spans="1:84" s="59" customFormat="1" ht="15" hidden="1" x14ac:dyDescent="0.3">
      <c r="A265" s="43">
        <v>49065</v>
      </c>
      <c r="B265" s="31"/>
      <c r="C265" s="31"/>
      <c r="D265" s="31"/>
      <c r="E265" s="31"/>
      <c r="F265" s="31"/>
      <c r="G265" s="31"/>
      <c r="H265" s="31"/>
      <c r="I265" s="31"/>
      <c r="J265" s="31"/>
      <c r="K265" s="31"/>
      <c r="L265" s="31"/>
      <c r="M265" s="31"/>
      <c r="N265" s="31"/>
      <c r="O265" s="31"/>
      <c r="P265" s="31"/>
      <c r="Q265" s="31"/>
      <c r="R265" s="31"/>
      <c r="S265" s="31"/>
      <c r="T265" s="31"/>
      <c r="U265" s="23"/>
      <c r="V265" s="43">
        <v>49065</v>
      </c>
      <c r="W265" s="31"/>
      <c r="X265" s="31"/>
      <c r="Y265" s="31"/>
      <c r="Z265" s="31"/>
      <c r="AA265" s="31"/>
      <c r="AB265" s="31"/>
      <c r="AC265" s="31"/>
      <c r="AD265" s="31"/>
      <c r="AE265" s="31"/>
      <c r="AF265" s="31"/>
      <c r="AG265" s="31"/>
      <c r="AH265" s="31"/>
      <c r="AI265" s="31"/>
      <c r="AJ265" s="31"/>
      <c r="AK265" s="31"/>
      <c r="AL265" s="31"/>
      <c r="AM265" s="31"/>
      <c r="AN265" s="31"/>
      <c r="AO265" s="31"/>
      <c r="AP265" s="23"/>
      <c r="AQ265" s="23"/>
      <c r="AR265" s="57"/>
      <c r="AS265" s="58"/>
      <c r="AT265" s="58"/>
      <c r="AU265" s="58"/>
      <c r="AV265" s="58"/>
      <c r="AW265" s="58"/>
      <c r="AX265" s="58"/>
      <c r="AY265" s="58"/>
      <c r="AZ265" s="58"/>
      <c r="BA265" s="58"/>
      <c r="BB265" s="58"/>
      <c r="BC265" s="58"/>
      <c r="BD265" s="58"/>
      <c r="BE265" s="58"/>
      <c r="BF265" s="58"/>
      <c r="BG265" s="58"/>
      <c r="BH265" s="58"/>
      <c r="BI265" s="58"/>
      <c r="BJ265" s="58"/>
      <c r="BK265" s="58"/>
      <c r="BM265" s="57"/>
      <c r="BN265" s="58"/>
      <c r="BO265" s="58"/>
      <c r="BP265" s="58"/>
      <c r="BQ265" s="58"/>
      <c r="BR265" s="58"/>
      <c r="BS265" s="58"/>
      <c r="BT265" s="58"/>
      <c r="BU265" s="58"/>
      <c r="BV265" s="58"/>
      <c r="BW265" s="58"/>
      <c r="BX265" s="58"/>
      <c r="BY265" s="58"/>
      <c r="BZ265" s="58"/>
      <c r="CA265" s="58"/>
      <c r="CB265" s="58"/>
      <c r="CC265" s="58"/>
      <c r="CD265" s="58"/>
      <c r="CE265" s="58"/>
      <c r="CF265" s="58"/>
    </row>
    <row r="266" spans="1:84" s="59" customFormat="1" ht="15" hidden="1" x14ac:dyDescent="0.3">
      <c r="A266" s="43">
        <v>49096</v>
      </c>
      <c r="B266" s="31"/>
      <c r="C266" s="31"/>
      <c r="D266" s="31"/>
      <c r="E266" s="31"/>
      <c r="F266" s="31"/>
      <c r="G266" s="31"/>
      <c r="H266" s="31"/>
      <c r="I266" s="31"/>
      <c r="J266" s="31"/>
      <c r="K266" s="31"/>
      <c r="L266" s="31"/>
      <c r="M266" s="31"/>
      <c r="N266" s="31"/>
      <c r="O266" s="31"/>
      <c r="P266" s="31"/>
      <c r="Q266" s="31"/>
      <c r="R266" s="31"/>
      <c r="S266" s="31"/>
      <c r="T266" s="31"/>
      <c r="U266" s="23"/>
      <c r="V266" s="43">
        <v>49096</v>
      </c>
      <c r="W266" s="31"/>
      <c r="X266" s="31"/>
      <c r="Y266" s="31"/>
      <c r="Z266" s="31"/>
      <c r="AA266" s="31"/>
      <c r="AB266" s="31"/>
      <c r="AC266" s="31"/>
      <c r="AD266" s="31"/>
      <c r="AE266" s="31"/>
      <c r="AF266" s="31"/>
      <c r="AG266" s="31"/>
      <c r="AH266" s="31"/>
      <c r="AI266" s="31"/>
      <c r="AJ266" s="31"/>
      <c r="AK266" s="31"/>
      <c r="AL266" s="31"/>
      <c r="AM266" s="31"/>
      <c r="AN266" s="31"/>
      <c r="AO266" s="31"/>
      <c r="AP266" s="23"/>
      <c r="AQ266" s="23"/>
      <c r="AR266" s="57"/>
      <c r="AS266" s="58"/>
      <c r="AT266" s="58"/>
      <c r="AU266" s="58"/>
      <c r="AV266" s="58"/>
      <c r="AW266" s="58"/>
      <c r="AX266" s="58"/>
      <c r="AY266" s="58"/>
      <c r="AZ266" s="58"/>
      <c r="BA266" s="58"/>
      <c r="BB266" s="58"/>
      <c r="BC266" s="58"/>
      <c r="BD266" s="58"/>
      <c r="BE266" s="58"/>
      <c r="BF266" s="58"/>
      <c r="BG266" s="58"/>
      <c r="BH266" s="58"/>
      <c r="BI266" s="58"/>
      <c r="BJ266" s="58"/>
      <c r="BK266" s="58"/>
      <c r="BM266" s="57"/>
      <c r="BN266" s="58"/>
      <c r="BO266" s="58"/>
      <c r="BP266" s="58"/>
      <c r="BQ266" s="58"/>
      <c r="BR266" s="58"/>
      <c r="BS266" s="58"/>
      <c r="BT266" s="58"/>
      <c r="BU266" s="58"/>
      <c r="BV266" s="58"/>
      <c r="BW266" s="58"/>
      <c r="BX266" s="58"/>
      <c r="BY266" s="58"/>
      <c r="BZ266" s="58"/>
      <c r="CA266" s="58"/>
      <c r="CB266" s="58"/>
      <c r="CC266" s="58"/>
      <c r="CD266" s="58"/>
      <c r="CE266" s="58"/>
      <c r="CF266" s="58"/>
    </row>
    <row r="267" spans="1:84" s="59" customFormat="1" ht="15" hidden="1" x14ac:dyDescent="0.3">
      <c r="A267" s="43">
        <v>49126</v>
      </c>
      <c r="B267" s="31"/>
      <c r="C267" s="31"/>
      <c r="D267" s="31"/>
      <c r="E267" s="31"/>
      <c r="F267" s="31"/>
      <c r="G267" s="31"/>
      <c r="H267" s="31"/>
      <c r="I267" s="31"/>
      <c r="J267" s="31"/>
      <c r="K267" s="31"/>
      <c r="L267" s="31"/>
      <c r="M267" s="31"/>
      <c r="N267" s="31"/>
      <c r="O267" s="31"/>
      <c r="P267" s="31"/>
      <c r="Q267" s="31"/>
      <c r="R267" s="31"/>
      <c r="S267" s="31"/>
      <c r="T267" s="31"/>
      <c r="U267" s="23"/>
      <c r="V267" s="43">
        <v>49126</v>
      </c>
      <c r="W267" s="31"/>
      <c r="X267" s="31"/>
      <c r="Y267" s="31"/>
      <c r="Z267" s="31"/>
      <c r="AA267" s="31"/>
      <c r="AB267" s="31"/>
      <c r="AC267" s="31"/>
      <c r="AD267" s="31"/>
      <c r="AE267" s="31"/>
      <c r="AF267" s="31"/>
      <c r="AG267" s="31"/>
      <c r="AH267" s="31"/>
      <c r="AI267" s="31"/>
      <c r="AJ267" s="31"/>
      <c r="AK267" s="31"/>
      <c r="AL267" s="31"/>
      <c r="AM267" s="31"/>
      <c r="AN267" s="31"/>
      <c r="AO267" s="31"/>
      <c r="AP267" s="23"/>
      <c r="AQ267" s="23"/>
      <c r="AR267" s="57"/>
      <c r="AS267" s="58"/>
      <c r="AT267" s="58"/>
      <c r="AU267" s="58"/>
      <c r="AV267" s="58"/>
      <c r="AW267" s="58"/>
      <c r="AX267" s="58"/>
      <c r="AY267" s="58"/>
      <c r="AZ267" s="58"/>
      <c r="BA267" s="58"/>
      <c r="BB267" s="58"/>
      <c r="BC267" s="58"/>
      <c r="BD267" s="58"/>
      <c r="BE267" s="58"/>
      <c r="BF267" s="58"/>
      <c r="BG267" s="58"/>
      <c r="BH267" s="58"/>
      <c r="BI267" s="58"/>
      <c r="BJ267" s="58"/>
      <c r="BK267" s="58"/>
      <c r="BM267" s="57"/>
      <c r="BN267" s="58"/>
      <c r="BO267" s="58"/>
      <c r="BP267" s="58"/>
      <c r="BQ267" s="58"/>
      <c r="BR267" s="58"/>
      <c r="BS267" s="58"/>
      <c r="BT267" s="58"/>
      <c r="BU267" s="58"/>
      <c r="BV267" s="58"/>
      <c r="BW267" s="58"/>
      <c r="BX267" s="58"/>
      <c r="BY267" s="58"/>
      <c r="BZ267" s="58"/>
      <c r="CA267" s="58"/>
      <c r="CB267" s="58"/>
      <c r="CC267" s="58"/>
      <c r="CD267" s="58"/>
      <c r="CE267" s="58"/>
      <c r="CF267" s="58"/>
    </row>
    <row r="268" spans="1:84" s="59" customFormat="1" ht="15" hidden="1" x14ac:dyDescent="0.3">
      <c r="A268" s="43">
        <v>49157</v>
      </c>
      <c r="B268" s="31"/>
      <c r="C268" s="31"/>
      <c r="D268" s="31"/>
      <c r="E268" s="31"/>
      <c r="F268" s="31"/>
      <c r="G268" s="31"/>
      <c r="H268" s="31"/>
      <c r="I268" s="31"/>
      <c r="J268" s="31"/>
      <c r="K268" s="31"/>
      <c r="L268" s="31"/>
      <c r="M268" s="31"/>
      <c r="N268" s="31"/>
      <c r="O268" s="31"/>
      <c r="P268" s="31"/>
      <c r="Q268" s="31"/>
      <c r="R268" s="31"/>
      <c r="S268" s="31"/>
      <c r="T268" s="31"/>
      <c r="U268" s="23"/>
      <c r="V268" s="43">
        <v>49157</v>
      </c>
      <c r="W268" s="31"/>
      <c r="X268" s="31"/>
      <c r="Y268" s="31"/>
      <c r="Z268" s="31"/>
      <c r="AA268" s="31"/>
      <c r="AB268" s="31"/>
      <c r="AC268" s="31"/>
      <c r="AD268" s="31"/>
      <c r="AE268" s="31"/>
      <c r="AF268" s="31"/>
      <c r="AG268" s="31"/>
      <c r="AH268" s="31"/>
      <c r="AI268" s="31"/>
      <c r="AJ268" s="31"/>
      <c r="AK268" s="31"/>
      <c r="AL268" s="31"/>
      <c r="AM268" s="31"/>
      <c r="AN268" s="31"/>
      <c r="AO268" s="31"/>
      <c r="AP268" s="23"/>
      <c r="AQ268" s="23"/>
      <c r="AR268" s="57"/>
      <c r="AS268" s="58"/>
      <c r="AT268" s="58"/>
      <c r="AU268" s="58"/>
      <c r="AV268" s="58"/>
      <c r="AW268" s="58"/>
      <c r="AX268" s="58"/>
      <c r="AY268" s="58"/>
      <c r="AZ268" s="58"/>
      <c r="BA268" s="58"/>
      <c r="BB268" s="58"/>
      <c r="BC268" s="58"/>
      <c r="BD268" s="58"/>
      <c r="BE268" s="58"/>
      <c r="BF268" s="58"/>
      <c r="BG268" s="58"/>
      <c r="BH268" s="58"/>
      <c r="BI268" s="58"/>
      <c r="BJ268" s="58"/>
      <c r="BK268" s="58"/>
      <c r="BM268" s="57"/>
      <c r="BN268" s="58"/>
      <c r="BO268" s="58"/>
      <c r="BP268" s="58"/>
      <c r="BQ268" s="58"/>
      <c r="BR268" s="58"/>
      <c r="BS268" s="58"/>
      <c r="BT268" s="58"/>
      <c r="BU268" s="58"/>
      <c r="BV268" s="58"/>
      <c r="BW268" s="58"/>
      <c r="BX268" s="58"/>
      <c r="BY268" s="58"/>
      <c r="BZ268" s="58"/>
      <c r="CA268" s="58"/>
      <c r="CB268" s="58"/>
      <c r="CC268" s="58"/>
      <c r="CD268" s="58"/>
      <c r="CE268" s="58"/>
      <c r="CF268" s="58"/>
    </row>
    <row r="269" spans="1:84" s="59" customFormat="1" ht="15" hidden="1" x14ac:dyDescent="0.3">
      <c r="A269" s="43">
        <v>49188</v>
      </c>
      <c r="B269" s="31"/>
      <c r="C269" s="31"/>
      <c r="D269" s="31"/>
      <c r="E269" s="31"/>
      <c r="F269" s="31"/>
      <c r="G269" s="31"/>
      <c r="H269" s="31"/>
      <c r="I269" s="31"/>
      <c r="J269" s="31"/>
      <c r="K269" s="31"/>
      <c r="L269" s="31"/>
      <c r="M269" s="31"/>
      <c r="N269" s="31"/>
      <c r="O269" s="31"/>
      <c r="P269" s="31"/>
      <c r="Q269" s="31"/>
      <c r="R269" s="31"/>
      <c r="S269" s="31"/>
      <c r="T269" s="31"/>
      <c r="U269" s="23"/>
      <c r="V269" s="43">
        <v>49188</v>
      </c>
      <c r="W269" s="31"/>
      <c r="X269" s="31"/>
      <c r="Y269" s="31"/>
      <c r="Z269" s="31"/>
      <c r="AA269" s="31"/>
      <c r="AB269" s="31"/>
      <c r="AC269" s="31"/>
      <c r="AD269" s="31"/>
      <c r="AE269" s="31"/>
      <c r="AF269" s="31"/>
      <c r="AG269" s="31"/>
      <c r="AH269" s="31"/>
      <c r="AI269" s="31"/>
      <c r="AJ269" s="31"/>
      <c r="AK269" s="31"/>
      <c r="AL269" s="31"/>
      <c r="AM269" s="31"/>
      <c r="AN269" s="31"/>
      <c r="AO269" s="31"/>
      <c r="AP269" s="23"/>
      <c r="AQ269" s="23"/>
      <c r="AR269" s="57"/>
      <c r="AS269" s="58"/>
      <c r="AT269" s="58"/>
      <c r="AU269" s="58"/>
      <c r="AV269" s="58"/>
      <c r="AW269" s="58"/>
      <c r="AX269" s="58"/>
      <c r="AY269" s="58"/>
      <c r="AZ269" s="58"/>
      <c r="BA269" s="58"/>
      <c r="BB269" s="58"/>
      <c r="BC269" s="58"/>
      <c r="BD269" s="58"/>
      <c r="BE269" s="58"/>
      <c r="BF269" s="58"/>
      <c r="BG269" s="58"/>
      <c r="BH269" s="58"/>
      <c r="BI269" s="58"/>
      <c r="BJ269" s="58"/>
      <c r="BK269" s="58"/>
      <c r="BM269" s="57"/>
      <c r="BN269" s="58"/>
      <c r="BO269" s="58"/>
      <c r="BP269" s="58"/>
      <c r="BQ269" s="58"/>
      <c r="BR269" s="58"/>
      <c r="BS269" s="58"/>
      <c r="BT269" s="58"/>
      <c r="BU269" s="58"/>
      <c r="BV269" s="58"/>
      <c r="BW269" s="58"/>
      <c r="BX269" s="58"/>
      <c r="BY269" s="58"/>
      <c r="BZ269" s="58"/>
      <c r="CA269" s="58"/>
      <c r="CB269" s="58"/>
      <c r="CC269" s="58"/>
      <c r="CD269" s="58"/>
      <c r="CE269" s="58"/>
      <c r="CF269" s="58"/>
    </row>
    <row r="270" spans="1:84" s="59" customFormat="1" ht="15" hidden="1" x14ac:dyDescent="0.3">
      <c r="A270" s="43">
        <v>49218</v>
      </c>
      <c r="B270" s="31"/>
      <c r="C270" s="31"/>
      <c r="D270" s="31"/>
      <c r="E270" s="31"/>
      <c r="F270" s="31"/>
      <c r="G270" s="31"/>
      <c r="H270" s="31"/>
      <c r="I270" s="31"/>
      <c r="J270" s="31"/>
      <c r="K270" s="31"/>
      <c r="L270" s="31"/>
      <c r="M270" s="31"/>
      <c r="N270" s="31"/>
      <c r="O270" s="31"/>
      <c r="P270" s="31"/>
      <c r="Q270" s="31"/>
      <c r="R270" s="31"/>
      <c r="S270" s="31"/>
      <c r="T270" s="31"/>
      <c r="U270" s="23"/>
      <c r="V270" s="43">
        <v>49218</v>
      </c>
      <c r="W270" s="31"/>
      <c r="X270" s="31"/>
      <c r="Y270" s="31"/>
      <c r="Z270" s="31"/>
      <c r="AA270" s="31"/>
      <c r="AB270" s="31"/>
      <c r="AC270" s="31"/>
      <c r="AD270" s="31"/>
      <c r="AE270" s="31"/>
      <c r="AF270" s="31"/>
      <c r="AG270" s="31"/>
      <c r="AH270" s="31"/>
      <c r="AI270" s="31"/>
      <c r="AJ270" s="31"/>
      <c r="AK270" s="31"/>
      <c r="AL270" s="31"/>
      <c r="AM270" s="31"/>
      <c r="AN270" s="31"/>
      <c r="AO270" s="31"/>
      <c r="AP270" s="23"/>
      <c r="AQ270" s="23"/>
      <c r="AR270" s="57"/>
      <c r="AS270" s="58"/>
      <c r="AT270" s="58"/>
      <c r="AU270" s="58"/>
      <c r="AV270" s="58"/>
      <c r="AW270" s="58"/>
      <c r="AX270" s="58"/>
      <c r="AY270" s="58"/>
      <c r="AZ270" s="58"/>
      <c r="BA270" s="58"/>
      <c r="BB270" s="58"/>
      <c r="BC270" s="58"/>
      <c r="BD270" s="58"/>
      <c r="BE270" s="58"/>
      <c r="BF270" s="58"/>
      <c r="BG270" s="58"/>
      <c r="BH270" s="58"/>
      <c r="BI270" s="58"/>
      <c r="BJ270" s="58"/>
      <c r="BK270" s="58"/>
      <c r="BM270" s="57"/>
      <c r="BN270" s="58"/>
      <c r="BO270" s="58"/>
      <c r="BP270" s="58"/>
      <c r="BQ270" s="58"/>
      <c r="BR270" s="58"/>
      <c r="BS270" s="58"/>
      <c r="BT270" s="58"/>
      <c r="BU270" s="58"/>
      <c r="BV270" s="58"/>
      <c r="BW270" s="58"/>
      <c r="BX270" s="58"/>
      <c r="BY270" s="58"/>
      <c r="BZ270" s="58"/>
      <c r="CA270" s="58"/>
      <c r="CB270" s="58"/>
      <c r="CC270" s="58"/>
      <c r="CD270" s="58"/>
      <c r="CE270" s="58"/>
      <c r="CF270" s="58"/>
    </row>
    <row r="271" spans="1:84" s="59" customFormat="1" ht="15" hidden="1" x14ac:dyDescent="0.3">
      <c r="A271" s="43">
        <v>49249</v>
      </c>
      <c r="B271" s="31"/>
      <c r="C271" s="31"/>
      <c r="D271" s="31"/>
      <c r="E271" s="31"/>
      <c r="F271" s="31"/>
      <c r="G271" s="31"/>
      <c r="H271" s="31"/>
      <c r="I271" s="31"/>
      <c r="J271" s="31"/>
      <c r="K271" s="31"/>
      <c r="L271" s="31"/>
      <c r="M271" s="31"/>
      <c r="N271" s="31"/>
      <c r="O271" s="31"/>
      <c r="P271" s="31"/>
      <c r="Q271" s="31"/>
      <c r="R271" s="31"/>
      <c r="S271" s="31"/>
      <c r="T271" s="31"/>
      <c r="U271" s="23"/>
      <c r="V271" s="43">
        <v>49249</v>
      </c>
      <c r="W271" s="31"/>
      <c r="X271" s="31"/>
      <c r="Y271" s="31"/>
      <c r="Z271" s="31"/>
      <c r="AA271" s="31"/>
      <c r="AB271" s="31"/>
      <c r="AC271" s="31"/>
      <c r="AD271" s="31"/>
      <c r="AE271" s="31"/>
      <c r="AF271" s="31"/>
      <c r="AG271" s="31"/>
      <c r="AH271" s="31"/>
      <c r="AI271" s="31"/>
      <c r="AJ271" s="31"/>
      <c r="AK271" s="31"/>
      <c r="AL271" s="31"/>
      <c r="AM271" s="31"/>
      <c r="AN271" s="31"/>
      <c r="AO271" s="31"/>
      <c r="AP271" s="23"/>
      <c r="AQ271" s="23"/>
      <c r="AR271" s="57"/>
      <c r="AS271" s="58"/>
      <c r="AT271" s="58"/>
      <c r="AU271" s="58"/>
      <c r="AV271" s="58"/>
      <c r="AW271" s="58"/>
      <c r="AX271" s="58"/>
      <c r="AY271" s="58"/>
      <c r="AZ271" s="58"/>
      <c r="BA271" s="58"/>
      <c r="BB271" s="58"/>
      <c r="BC271" s="58"/>
      <c r="BD271" s="58"/>
      <c r="BE271" s="58"/>
      <c r="BF271" s="58"/>
      <c r="BG271" s="58"/>
      <c r="BH271" s="58"/>
      <c r="BI271" s="58"/>
      <c r="BJ271" s="58"/>
      <c r="BK271" s="58"/>
      <c r="BM271" s="57"/>
      <c r="BN271" s="58"/>
      <c r="BO271" s="58"/>
      <c r="BP271" s="58"/>
      <c r="BQ271" s="58"/>
      <c r="BR271" s="58"/>
      <c r="BS271" s="58"/>
      <c r="BT271" s="58"/>
      <c r="BU271" s="58"/>
      <c r="BV271" s="58"/>
      <c r="BW271" s="58"/>
      <c r="BX271" s="58"/>
      <c r="BY271" s="58"/>
      <c r="BZ271" s="58"/>
      <c r="CA271" s="58"/>
      <c r="CB271" s="58"/>
      <c r="CC271" s="58"/>
      <c r="CD271" s="58"/>
      <c r="CE271" s="58"/>
      <c r="CF271" s="58"/>
    </row>
    <row r="272" spans="1:84" s="59" customFormat="1" ht="15" hidden="1" x14ac:dyDescent="0.3">
      <c r="A272" s="44">
        <v>49279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23"/>
      <c r="V272" s="44">
        <v>49279</v>
      </c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3"/>
      <c r="AP272" s="23"/>
      <c r="AQ272" s="23"/>
      <c r="AR272" s="57"/>
      <c r="AS272" s="58"/>
      <c r="AT272" s="58"/>
      <c r="AU272" s="58"/>
      <c r="AV272" s="58"/>
      <c r="AW272" s="58"/>
      <c r="AX272" s="58"/>
      <c r="AY272" s="58"/>
      <c r="AZ272" s="58"/>
      <c r="BA272" s="58"/>
      <c r="BB272" s="58"/>
      <c r="BC272" s="58"/>
      <c r="BD272" s="58"/>
      <c r="BE272" s="58"/>
      <c r="BF272" s="58"/>
      <c r="BG272" s="58"/>
      <c r="BH272" s="58"/>
      <c r="BI272" s="58"/>
      <c r="BJ272" s="58"/>
      <c r="BK272" s="58"/>
      <c r="BM272" s="57"/>
      <c r="BN272" s="58"/>
      <c r="BO272" s="58"/>
      <c r="BP272" s="58"/>
      <c r="BQ272" s="58"/>
      <c r="BR272" s="58"/>
      <c r="BS272" s="58"/>
      <c r="BT272" s="58"/>
      <c r="BU272" s="58"/>
      <c r="BV272" s="58"/>
      <c r="BW272" s="58"/>
      <c r="BX272" s="58"/>
      <c r="BY272" s="58"/>
      <c r="BZ272" s="58"/>
      <c r="CA272" s="58"/>
      <c r="CB272" s="58"/>
      <c r="CC272" s="58"/>
      <c r="CD272" s="58"/>
      <c r="CE272" s="58"/>
      <c r="CF272" s="58"/>
    </row>
    <row r="273" spans="1:84" s="59" customFormat="1" ht="15" hidden="1" x14ac:dyDescent="0.3">
      <c r="A273" s="45">
        <v>49310</v>
      </c>
      <c r="B273" s="35"/>
      <c r="C273" s="35"/>
      <c r="D273" s="35"/>
      <c r="E273" s="35"/>
      <c r="F273" s="35"/>
      <c r="G273" s="35"/>
      <c r="H273" s="35"/>
      <c r="I273" s="35"/>
      <c r="J273" s="35"/>
      <c r="K273" s="35"/>
      <c r="L273" s="35"/>
      <c r="M273" s="35"/>
      <c r="N273" s="35"/>
      <c r="O273" s="35"/>
      <c r="P273" s="35"/>
      <c r="Q273" s="35"/>
      <c r="R273" s="35"/>
      <c r="S273" s="35"/>
      <c r="T273" s="35"/>
      <c r="U273" s="23"/>
      <c r="V273" s="45">
        <v>49310</v>
      </c>
      <c r="W273" s="35"/>
      <c r="X273" s="35"/>
      <c r="Y273" s="35"/>
      <c r="Z273" s="35"/>
      <c r="AA273" s="35"/>
      <c r="AB273" s="35"/>
      <c r="AC273" s="35"/>
      <c r="AD273" s="35"/>
      <c r="AE273" s="35"/>
      <c r="AF273" s="35"/>
      <c r="AG273" s="35"/>
      <c r="AH273" s="35"/>
      <c r="AI273" s="35"/>
      <c r="AJ273" s="35"/>
      <c r="AK273" s="35"/>
      <c r="AL273" s="35"/>
      <c r="AM273" s="35"/>
      <c r="AN273" s="35"/>
      <c r="AO273" s="35"/>
      <c r="AP273" s="23"/>
      <c r="AQ273" s="23"/>
      <c r="AR273" s="57"/>
      <c r="AS273" s="58"/>
      <c r="AT273" s="58"/>
      <c r="AU273" s="58"/>
      <c r="AV273" s="58"/>
      <c r="AW273" s="58"/>
      <c r="AX273" s="58"/>
      <c r="AY273" s="58"/>
      <c r="AZ273" s="58"/>
      <c r="BA273" s="58"/>
      <c r="BB273" s="58"/>
      <c r="BC273" s="58"/>
      <c r="BD273" s="58"/>
      <c r="BE273" s="58"/>
      <c r="BF273" s="58"/>
      <c r="BG273" s="58"/>
      <c r="BH273" s="58"/>
      <c r="BI273" s="58"/>
      <c r="BJ273" s="58"/>
      <c r="BK273" s="58"/>
      <c r="BM273" s="57"/>
      <c r="BN273" s="58"/>
      <c r="BO273" s="58"/>
      <c r="BP273" s="58"/>
      <c r="BQ273" s="58"/>
      <c r="BR273" s="58"/>
      <c r="BS273" s="58"/>
      <c r="BT273" s="58"/>
      <c r="BU273" s="58"/>
      <c r="BV273" s="58"/>
      <c r="BW273" s="58"/>
      <c r="BX273" s="58"/>
      <c r="BY273" s="58"/>
      <c r="BZ273" s="58"/>
      <c r="CA273" s="58"/>
      <c r="CB273" s="58"/>
      <c r="CC273" s="58"/>
      <c r="CD273" s="58"/>
      <c r="CE273" s="58"/>
      <c r="CF273" s="58"/>
    </row>
    <row r="274" spans="1:84" s="59" customFormat="1" ht="15" hidden="1" x14ac:dyDescent="0.3">
      <c r="A274" s="40">
        <v>49341</v>
      </c>
      <c r="B274" s="27"/>
      <c r="C274" s="27"/>
      <c r="D274" s="27"/>
      <c r="E274" s="27"/>
      <c r="F274" s="27"/>
      <c r="G274" s="27"/>
      <c r="H274" s="27"/>
      <c r="I274" s="27"/>
      <c r="J274" s="27"/>
      <c r="K274" s="27"/>
      <c r="L274" s="27"/>
      <c r="M274" s="27"/>
      <c r="N274" s="27"/>
      <c r="O274" s="27"/>
      <c r="P274" s="27"/>
      <c r="Q274" s="27"/>
      <c r="R274" s="27"/>
      <c r="S274" s="27"/>
      <c r="T274" s="27"/>
      <c r="U274" s="23"/>
      <c r="V274" s="40">
        <v>49341</v>
      </c>
      <c r="W274" s="27"/>
      <c r="X274" s="27"/>
      <c r="Y274" s="27"/>
      <c r="Z274" s="27"/>
      <c r="AA274" s="27"/>
      <c r="AB274" s="27"/>
      <c r="AC274" s="27"/>
      <c r="AD274" s="27"/>
      <c r="AE274" s="27"/>
      <c r="AF274" s="27"/>
      <c r="AG274" s="27"/>
      <c r="AH274" s="27"/>
      <c r="AI274" s="27"/>
      <c r="AJ274" s="27"/>
      <c r="AK274" s="27"/>
      <c r="AL274" s="27"/>
      <c r="AM274" s="27"/>
      <c r="AN274" s="27"/>
      <c r="AO274" s="27"/>
      <c r="AP274" s="23"/>
      <c r="AQ274" s="23"/>
      <c r="AR274" s="57"/>
      <c r="AS274" s="58"/>
      <c r="AT274" s="58"/>
      <c r="AU274" s="58"/>
      <c r="AV274" s="58"/>
      <c r="AW274" s="58"/>
      <c r="AX274" s="58"/>
      <c r="AY274" s="58"/>
      <c r="AZ274" s="58"/>
      <c r="BA274" s="58"/>
      <c r="BB274" s="58"/>
      <c r="BC274" s="58"/>
      <c r="BD274" s="58"/>
      <c r="BE274" s="58"/>
      <c r="BF274" s="58"/>
      <c r="BG274" s="58"/>
      <c r="BH274" s="58"/>
      <c r="BI274" s="58"/>
      <c r="BJ274" s="58"/>
      <c r="BK274" s="58"/>
      <c r="BM274" s="57"/>
      <c r="BN274" s="58"/>
      <c r="BO274" s="58"/>
      <c r="BP274" s="58"/>
      <c r="BQ274" s="58"/>
      <c r="BR274" s="58"/>
      <c r="BS274" s="58"/>
      <c r="BT274" s="58"/>
      <c r="BU274" s="58"/>
      <c r="BV274" s="58"/>
      <c r="BW274" s="58"/>
      <c r="BX274" s="58"/>
      <c r="BY274" s="58"/>
      <c r="BZ274" s="58"/>
      <c r="CA274" s="58"/>
      <c r="CB274" s="58"/>
      <c r="CC274" s="58"/>
      <c r="CD274" s="58"/>
      <c r="CE274" s="58"/>
      <c r="CF274" s="58"/>
    </row>
    <row r="275" spans="1:84" s="59" customFormat="1" ht="15" hidden="1" x14ac:dyDescent="0.3">
      <c r="A275" s="40">
        <v>49369</v>
      </c>
      <c r="B275" s="27"/>
      <c r="C275" s="27"/>
      <c r="D275" s="27"/>
      <c r="E275" s="27"/>
      <c r="F275" s="27"/>
      <c r="G275" s="27"/>
      <c r="H275" s="27"/>
      <c r="I275" s="27"/>
      <c r="J275" s="27"/>
      <c r="K275" s="27"/>
      <c r="L275" s="27"/>
      <c r="M275" s="27"/>
      <c r="N275" s="27"/>
      <c r="O275" s="27"/>
      <c r="P275" s="27"/>
      <c r="Q275" s="27"/>
      <c r="R275" s="27"/>
      <c r="S275" s="27"/>
      <c r="T275" s="27"/>
      <c r="U275" s="23"/>
      <c r="V275" s="40">
        <v>49369</v>
      </c>
      <c r="W275" s="27"/>
      <c r="X275" s="27"/>
      <c r="Y275" s="27"/>
      <c r="Z275" s="27"/>
      <c r="AA275" s="27"/>
      <c r="AB275" s="27"/>
      <c r="AC275" s="27"/>
      <c r="AD275" s="27"/>
      <c r="AE275" s="27"/>
      <c r="AF275" s="27"/>
      <c r="AG275" s="27"/>
      <c r="AH275" s="27"/>
      <c r="AI275" s="27"/>
      <c r="AJ275" s="27"/>
      <c r="AK275" s="27"/>
      <c r="AL275" s="27"/>
      <c r="AM275" s="27"/>
      <c r="AN275" s="27"/>
      <c r="AO275" s="27"/>
      <c r="AP275" s="23"/>
      <c r="AQ275" s="23"/>
      <c r="AR275" s="57"/>
      <c r="AS275" s="58"/>
      <c r="AT275" s="58"/>
      <c r="AU275" s="58"/>
      <c r="AV275" s="58"/>
      <c r="AW275" s="58"/>
      <c r="AX275" s="58"/>
      <c r="AY275" s="58"/>
      <c r="AZ275" s="58"/>
      <c r="BA275" s="58"/>
      <c r="BB275" s="58"/>
      <c r="BC275" s="58"/>
      <c r="BD275" s="58"/>
      <c r="BE275" s="58"/>
      <c r="BF275" s="58"/>
      <c r="BG275" s="58"/>
      <c r="BH275" s="58"/>
      <c r="BI275" s="58"/>
      <c r="BJ275" s="58"/>
      <c r="BK275" s="58"/>
      <c r="BM275" s="57"/>
      <c r="BN275" s="58"/>
      <c r="BO275" s="58"/>
      <c r="BP275" s="58"/>
      <c r="BQ275" s="58"/>
      <c r="BR275" s="58"/>
      <c r="BS275" s="58"/>
      <c r="BT275" s="58"/>
      <c r="BU275" s="58"/>
      <c r="BV275" s="58"/>
      <c r="BW275" s="58"/>
      <c r="BX275" s="58"/>
      <c r="BY275" s="58"/>
      <c r="BZ275" s="58"/>
      <c r="CA275" s="58"/>
      <c r="CB275" s="58"/>
      <c r="CC275" s="58"/>
      <c r="CD275" s="58"/>
      <c r="CE275" s="58"/>
      <c r="CF275" s="58"/>
    </row>
    <row r="276" spans="1:84" s="59" customFormat="1" ht="15" hidden="1" x14ac:dyDescent="0.3">
      <c r="A276" s="40">
        <v>49400</v>
      </c>
      <c r="B276" s="27"/>
      <c r="C276" s="27"/>
      <c r="D276" s="27"/>
      <c r="E276" s="27"/>
      <c r="F276" s="27"/>
      <c r="G276" s="27"/>
      <c r="H276" s="27"/>
      <c r="I276" s="27"/>
      <c r="J276" s="27"/>
      <c r="K276" s="27"/>
      <c r="L276" s="27"/>
      <c r="M276" s="27"/>
      <c r="N276" s="27"/>
      <c r="O276" s="27"/>
      <c r="P276" s="27"/>
      <c r="Q276" s="27"/>
      <c r="R276" s="27"/>
      <c r="S276" s="27"/>
      <c r="T276" s="27"/>
      <c r="U276" s="23"/>
      <c r="V276" s="40">
        <v>49400</v>
      </c>
      <c r="W276" s="27"/>
      <c r="X276" s="27"/>
      <c r="Y276" s="27"/>
      <c r="Z276" s="27"/>
      <c r="AA276" s="27"/>
      <c r="AB276" s="27"/>
      <c r="AC276" s="27"/>
      <c r="AD276" s="27"/>
      <c r="AE276" s="27"/>
      <c r="AF276" s="27"/>
      <c r="AG276" s="27"/>
      <c r="AH276" s="27"/>
      <c r="AI276" s="27"/>
      <c r="AJ276" s="27"/>
      <c r="AK276" s="27"/>
      <c r="AL276" s="27"/>
      <c r="AM276" s="27"/>
      <c r="AN276" s="27"/>
      <c r="AO276" s="27"/>
      <c r="AP276" s="23"/>
      <c r="AQ276" s="23"/>
      <c r="AR276" s="57"/>
      <c r="AS276" s="58"/>
      <c r="AT276" s="58"/>
      <c r="AU276" s="58"/>
      <c r="AV276" s="58"/>
      <c r="AW276" s="58"/>
      <c r="AX276" s="58"/>
      <c r="AY276" s="58"/>
      <c r="AZ276" s="58"/>
      <c r="BA276" s="58"/>
      <c r="BB276" s="58"/>
      <c r="BC276" s="58"/>
      <c r="BD276" s="58"/>
      <c r="BE276" s="58"/>
      <c r="BF276" s="58"/>
      <c r="BG276" s="58"/>
      <c r="BH276" s="58"/>
      <c r="BI276" s="58"/>
      <c r="BJ276" s="58"/>
      <c r="BK276" s="58"/>
      <c r="BM276" s="57"/>
      <c r="BN276" s="58"/>
      <c r="BO276" s="58"/>
      <c r="BP276" s="58"/>
      <c r="BQ276" s="58"/>
      <c r="BR276" s="58"/>
      <c r="BS276" s="58"/>
      <c r="BT276" s="58"/>
      <c r="BU276" s="58"/>
      <c r="BV276" s="58"/>
      <c r="BW276" s="58"/>
      <c r="BX276" s="58"/>
      <c r="BY276" s="58"/>
      <c r="BZ276" s="58"/>
      <c r="CA276" s="58"/>
      <c r="CB276" s="58"/>
      <c r="CC276" s="58"/>
      <c r="CD276" s="58"/>
      <c r="CE276" s="58"/>
      <c r="CF276" s="58"/>
    </row>
    <row r="277" spans="1:84" s="59" customFormat="1" ht="15" hidden="1" x14ac:dyDescent="0.3">
      <c r="A277" s="40">
        <v>49430</v>
      </c>
      <c r="B277" s="27"/>
      <c r="C277" s="27"/>
      <c r="D277" s="27"/>
      <c r="E277" s="27"/>
      <c r="F277" s="27"/>
      <c r="G277" s="27"/>
      <c r="H277" s="27"/>
      <c r="I277" s="27"/>
      <c r="J277" s="27"/>
      <c r="K277" s="27"/>
      <c r="L277" s="27"/>
      <c r="M277" s="27"/>
      <c r="N277" s="27"/>
      <c r="O277" s="27"/>
      <c r="P277" s="27"/>
      <c r="Q277" s="27"/>
      <c r="R277" s="27"/>
      <c r="S277" s="27"/>
      <c r="T277" s="27"/>
      <c r="U277" s="23"/>
      <c r="V277" s="40">
        <v>49430</v>
      </c>
      <c r="W277" s="27"/>
      <c r="X277" s="27"/>
      <c r="Y277" s="27"/>
      <c r="Z277" s="27"/>
      <c r="AA277" s="27"/>
      <c r="AB277" s="27"/>
      <c r="AC277" s="27"/>
      <c r="AD277" s="27"/>
      <c r="AE277" s="27"/>
      <c r="AF277" s="27"/>
      <c r="AG277" s="27"/>
      <c r="AH277" s="27"/>
      <c r="AI277" s="27"/>
      <c r="AJ277" s="27"/>
      <c r="AK277" s="27"/>
      <c r="AL277" s="27"/>
      <c r="AM277" s="27"/>
      <c r="AN277" s="27"/>
      <c r="AO277" s="27"/>
      <c r="AP277" s="23"/>
      <c r="AQ277" s="23"/>
      <c r="AR277" s="57"/>
      <c r="AS277" s="58"/>
      <c r="AT277" s="58"/>
      <c r="AU277" s="58"/>
      <c r="AV277" s="58"/>
      <c r="AW277" s="58"/>
      <c r="AX277" s="58"/>
      <c r="AY277" s="58"/>
      <c r="AZ277" s="58"/>
      <c r="BA277" s="58"/>
      <c r="BB277" s="58"/>
      <c r="BC277" s="58"/>
      <c r="BD277" s="58"/>
      <c r="BE277" s="58"/>
      <c r="BF277" s="58"/>
      <c r="BG277" s="58"/>
      <c r="BH277" s="58"/>
      <c r="BI277" s="58"/>
      <c r="BJ277" s="58"/>
      <c r="BK277" s="58"/>
      <c r="BM277" s="57"/>
      <c r="BN277" s="58"/>
      <c r="BO277" s="58"/>
      <c r="BP277" s="58"/>
      <c r="BQ277" s="58"/>
      <c r="BR277" s="58"/>
      <c r="BS277" s="58"/>
      <c r="BT277" s="58"/>
      <c r="BU277" s="58"/>
      <c r="BV277" s="58"/>
      <c r="BW277" s="58"/>
      <c r="BX277" s="58"/>
      <c r="BY277" s="58"/>
      <c r="BZ277" s="58"/>
      <c r="CA277" s="58"/>
      <c r="CB277" s="58"/>
      <c r="CC277" s="58"/>
      <c r="CD277" s="58"/>
      <c r="CE277" s="58"/>
      <c r="CF277" s="58"/>
    </row>
    <row r="278" spans="1:84" s="59" customFormat="1" ht="15" hidden="1" x14ac:dyDescent="0.3">
      <c r="A278" s="40">
        <v>49461</v>
      </c>
      <c r="B278" s="27"/>
      <c r="C278" s="27"/>
      <c r="D278" s="27"/>
      <c r="E278" s="27"/>
      <c r="F278" s="27"/>
      <c r="G278" s="27"/>
      <c r="H278" s="27"/>
      <c r="I278" s="27"/>
      <c r="J278" s="27"/>
      <c r="K278" s="27"/>
      <c r="L278" s="27"/>
      <c r="M278" s="27"/>
      <c r="N278" s="27"/>
      <c r="O278" s="27"/>
      <c r="P278" s="27"/>
      <c r="Q278" s="27"/>
      <c r="R278" s="27"/>
      <c r="S278" s="27"/>
      <c r="T278" s="27"/>
      <c r="U278" s="23"/>
      <c r="V278" s="40">
        <v>49461</v>
      </c>
      <c r="W278" s="27"/>
      <c r="X278" s="27"/>
      <c r="Y278" s="27"/>
      <c r="Z278" s="27"/>
      <c r="AA278" s="27"/>
      <c r="AB278" s="27"/>
      <c r="AC278" s="27"/>
      <c r="AD278" s="27"/>
      <c r="AE278" s="27"/>
      <c r="AF278" s="27"/>
      <c r="AG278" s="27"/>
      <c r="AH278" s="27"/>
      <c r="AI278" s="27"/>
      <c r="AJ278" s="27"/>
      <c r="AK278" s="27"/>
      <c r="AL278" s="27"/>
      <c r="AM278" s="27"/>
      <c r="AN278" s="27"/>
      <c r="AO278" s="27"/>
      <c r="AP278" s="23"/>
      <c r="AQ278" s="23"/>
      <c r="AR278" s="57"/>
      <c r="AS278" s="58"/>
      <c r="AT278" s="58"/>
      <c r="AU278" s="58"/>
      <c r="AV278" s="58"/>
      <c r="AW278" s="58"/>
      <c r="AX278" s="58"/>
      <c r="AY278" s="58"/>
      <c r="AZ278" s="58"/>
      <c r="BA278" s="58"/>
      <c r="BB278" s="58"/>
      <c r="BC278" s="58"/>
      <c r="BD278" s="58"/>
      <c r="BE278" s="58"/>
      <c r="BF278" s="58"/>
      <c r="BG278" s="58"/>
      <c r="BH278" s="58"/>
      <c r="BI278" s="58"/>
      <c r="BJ278" s="58"/>
      <c r="BK278" s="58"/>
      <c r="BM278" s="57"/>
      <c r="BN278" s="58"/>
      <c r="BO278" s="58"/>
      <c r="BP278" s="58"/>
      <c r="BQ278" s="58"/>
      <c r="BR278" s="58"/>
      <c r="BS278" s="58"/>
      <c r="BT278" s="58"/>
      <c r="BU278" s="58"/>
      <c r="BV278" s="58"/>
      <c r="BW278" s="58"/>
      <c r="BX278" s="58"/>
      <c r="BY278" s="58"/>
      <c r="BZ278" s="58"/>
      <c r="CA278" s="58"/>
      <c r="CB278" s="58"/>
      <c r="CC278" s="58"/>
      <c r="CD278" s="58"/>
      <c r="CE278" s="58"/>
      <c r="CF278" s="58"/>
    </row>
    <row r="279" spans="1:84" s="59" customFormat="1" ht="15" hidden="1" x14ac:dyDescent="0.3">
      <c r="A279" s="40">
        <v>49491</v>
      </c>
      <c r="B279" s="27"/>
      <c r="C279" s="27"/>
      <c r="D279" s="27"/>
      <c r="E279" s="27"/>
      <c r="F279" s="27"/>
      <c r="G279" s="27"/>
      <c r="H279" s="27"/>
      <c r="I279" s="27"/>
      <c r="J279" s="27"/>
      <c r="K279" s="27"/>
      <c r="L279" s="27"/>
      <c r="M279" s="27"/>
      <c r="N279" s="27"/>
      <c r="O279" s="27"/>
      <c r="P279" s="27"/>
      <c r="Q279" s="27"/>
      <c r="R279" s="27"/>
      <c r="S279" s="27"/>
      <c r="T279" s="27"/>
      <c r="U279" s="23"/>
      <c r="V279" s="40">
        <v>49491</v>
      </c>
      <c r="W279" s="27"/>
      <c r="X279" s="27"/>
      <c r="Y279" s="27"/>
      <c r="Z279" s="27"/>
      <c r="AA279" s="27"/>
      <c r="AB279" s="27"/>
      <c r="AC279" s="27"/>
      <c r="AD279" s="27"/>
      <c r="AE279" s="27"/>
      <c r="AF279" s="27"/>
      <c r="AG279" s="27"/>
      <c r="AH279" s="27"/>
      <c r="AI279" s="27"/>
      <c r="AJ279" s="27"/>
      <c r="AK279" s="27"/>
      <c r="AL279" s="27"/>
      <c r="AM279" s="27"/>
      <c r="AN279" s="27"/>
      <c r="AO279" s="27"/>
      <c r="AP279" s="23"/>
      <c r="AQ279" s="23"/>
      <c r="AR279" s="57"/>
      <c r="AS279" s="58"/>
      <c r="AT279" s="58"/>
      <c r="AU279" s="58"/>
      <c r="AV279" s="58"/>
      <c r="AW279" s="58"/>
      <c r="AX279" s="58"/>
      <c r="AY279" s="58"/>
      <c r="AZ279" s="58"/>
      <c r="BA279" s="58"/>
      <c r="BB279" s="58"/>
      <c r="BC279" s="58"/>
      <c r="BD279" s="58"/>
      <c r="BE279" s="58"/>
      <c r="BF279" s="58"/>
      <c r="BG279" s="58"/>
      <c r="BH279" s="58"/>
      <c r="BI279" s="58"/>
      <c r="BJ279" s="58"/>
      <c r="BK279" s="58"/>
      <c r="BM279" s="57"/>
      <c r="BN279" s="58"/>
      <c r="BO279" s="58"/>
      <c r="BP279" s="58"/>
      <c r="BQ279" s="58"/>
      <c r="BR279" s="58"/>
      <c r="BS279" s="58"/>
      <c r="BT279" s="58"/>
      <c r="BU279" s="58"/>
      <c r="BV279" s="58"/>
      <c r="BW279" s="58"/>
      <c r="BX279" s="58"/>
      <c r="BY279" s="58"/>
      <c r="BZ279" s="58"/>
      <c r="CA279" s="58"/>
      <c r="CB279" s="58"/>
      <c r="CC279" s="58"/>
      <c r="CD279" s="58"/>
      <c r="CE279" s="58"/>
      <c r="CF279" s="58"/>
    </row>
    <row r="280" spans="1:84" s="59" customFormat="1" ht="15" hidden="1" x14ac:dyDescent="0.3">
      <c r="A280" s="40">
        <v>49522</v>
      </c>
      <c r="B280" s="27"/>
      <c r="C280" s="27"/>
      <c r="D280" s="27"/>
      <c r="E280" s="27"/>
      <c r="F280" s="27"/>
      <c r="G280" s="27"/>
      <c r="H280" s="27"/>
      <c r="I280" s="27"/>
      <c r="J280" s="27"/>
      <c r="K280" s="27"/>
      <c r="L280" s="27"/>
      <c r="M280" s="27"/>
      <c r="N280" s="27"/>
      <c r="O280" s="27"/>
      <c r="P280" s="27"/>
      <c r="Q280" s="27"/>
      <c r="R280" s="27"/>
      <c r="S280" s="27"/>
      <c r="T280" s="27"/>
      <c r="U280" s="23"/>
      <c r="V280" s="40">
        <v>49522</v>
      </c>
      <c r="W280" s="27"/>
      <c r="X280" s="27"/>
      <c r="Y280" s="27"/>
      <c r="Z280" s="27"/>
      <c r="AA280" s="27"/>
      <c r="AB280" s="27"/>
      <c r="AC280" s="27"/>
      <c r="AD280" s="27"/>
      <c r="AE280" s="27"/>
      <c r="AF280" s="27"/>
      <c r="AG280" s="27"/>
      <c r="AH280" s="27"/>
      <c r="AI280" s="27"/>
      <c r="AJ280" s="27"/>
      <c r="AK280" s="27"/>
      <c r="AL280" s="27"/>
      <c r="AM280" s="27"/>
      <c r="AN280" s="27"/>
      <c r="AO280" s="27"/>
      <c r="AP280" s="23"/>
      <c r="AQ280" s="23"/>
      <c r="AR280" s="57"/>
      <c r="AS280" s="58"/>
      <c r="AT280" s="58"/>
      <c r="AU280" s="58"/>
      <c r="AV280" s="58"/>
      <c r="AW280" s="58"/>
      <c r="AX280" s="58"/>
      <c r="AY280" s="58"/>
      <c r="AZ280" s="58"/>
      <c r="BA280" s="58"/>
      <c r="BB280" s="58"/>
      <c r="BC280" s="58"/>
      <c r="BD280" s="58"/>
      <c r="BE280" s="58"/>
      <c r="BF280" s="58"/>
      <c r="BG280" s="58"/>
      <c r="BH280" s="58"/>
      <c r="BI280" s="58"/>
      <c r="BJ280" s="58"/>
      <c r="BK280" s="58"/>
      <c r="BM280" s="57"/>
      <c r="BN280" s="58"/>
      <c r="BO280" s="58"/>
      <c r="BP280" s="58"/>
      <c r="BQ280" s="58"/>
      <c r="BR280" s="58"/>
      <c r="BS280" s="58"/>
      <c r="BT280" s="58"/>
      <c r="BU280" s="58"/>
      <c r="BV280" s="58"/>
      <c r="BW280" s="58"/>
      <c r="BX280" s="58"/>
      <c r="BY280" s="58"/>
      <c r="BZ280" s="58"/>
      <c r="CA280" s="58"/>
      <c r="CB280" s="58"/>
      <c r="CC280" s="58"/>
      <c r="CD280" s="58"/>
      <c r="CE280" s="58"/>
      <c r="CF280" s="58"/>
    </row>
    <row r="281" spans="1:84" s="59" customFormat="1" ht="15" hidden="1" x14ac:dyDescent="0.3">
      <c r="A281" s="40">
        <v>49553</v>
      </c>
      <c r="B281" s="27"/>
      <c r="C281" s="27"/>
      <c r="D281" s="27"/>
      <c r="E281" s="27"/>
      <c r="F281" s="27"/>
      <c r="G281" s="27"/>
      <c r="H281" s="27"/>
      <c r="I281" s="27"/>
      <c r="J281" s="27"/>
      <c r="K281" s="27"/>
      <c r="L281" s="27"/>
      <c r="M281" s="27"/>
      <c r="N281" s="27"/>
      <c r="O281" s="27"/>
      <c r="P281" s="27"/>
      <c r="Q281" s="27"/>
      <c r="R281" s="27"/>
      <c r="S281" s="27"/>
      <c r="T281" s="27"/>
      <c r="U281" s="23"/>
      <c r="V281" s="40">
        <v>49553</v>
      </c>
      <c r="W281" s="27"/>
      <c r="X281" s="27"/>
      <c r="Y281" s="27"/>
      <c r="Z281" s="27"/>
      <c r="AA281" s="27"/>
      <c r="AB281" s="27"/>
      <c r="AC281" s="27"/>
      <c r="AD281" s="27"/>
      <c r="AE281" s="27"/>
      <c r="AF281" s="27"/>
      <c r="AG281" s="27"/>
      <c r="AH281" s="27"/>
      <c r="AI281" s="27"/>
      <c r="AJ281" s="27"/>
      <c r="AK281" s="27"/>
      <c r="AL281" s="27"/>
      <c r="AM281" s="27"/>
      <c r="AN281" s="27"/>
      <c r="AO281" s="27"/>
      <c r="AP281" s="23"/>
      <c r="AQ281" s="23"/>
      <c r="AR281" s="57"/>
      <c r="AS281" s="58"/>
      <c r="AT281" s="58"/>
      <c r="AU281" s="58"/>
      <c r="AV281" s="58"/>
      <c r="AW281" s="58"/>
      <c r="AX281" s="58"/>
      <c r="AY281" s="58"/>
      <c r="AZ281" s="58"/>
      <c r="BA281" s="58"/>
      <c r="BB281" s="58"/>
      <c r="BC281" s="58"/>
      <c r="BD281" s="58"/>
      <c r="BE281" s="58"/>
      <c r="BF281" s="58"/>
      <c r="BG281" s="58"/>
      <c r="BH281" s="58"/>
      <c r="BI281" s="58"/>
      <c r="BJ281" s="58"/>
      <c r="BK281" s="58"/>
      <c r="BM281" s="57"/>
      <c r="BN281" s="58"/>
      <c r="BO281" s="58"/>
      <c r="BP281" s="58"/>
      <c r="BQ281" s="58"/>
      <c r="BR281" s="58"/>
      <c r="BS281" s="58"/>
      <c r="BT281" s="58"/>
      <c r="BU281" s="58"/>
      <c r="BV281" s="58"/>
      <c r="BW281" s="58"/>
      <c r="BX281" s="58"/>
      <c r="BY281" s="58"/>
      <c r="BZ281" s="58"/>
      <c r="CA281" s="58"/>
      <c r="CB281" s="58"/>
      <c r="CC281" s="58"/>
      <c r="CD281" s="58"/>
      <c r="CE281" s="58"/>
      <c r="CF281" s="58"/>
    </row>
    <row r="282" spans="1:84" s="59" customFormat="1" ht="15" hidden="1" x14ac:dyDescent="0.3">
      <c r="A282" s="40">
        <v>49583</v>
      </c>
      <c r="B282" s="27"/>
      <c r="C282" s="27"/>
      <c r="D282" s="27"/>
      <c r="E282" s="27"/>
      <c r="F282" s="27"/>
      <c r="G282" s="27"/>
      <c r="H282" s="27"/>
      <c r="I282" s="27"/>
      <c r="J282" s="27"/>
      <c r="K282" s="27"/>
      <c r="L282" s="27"/>
      <c r="M282" s="27"/>
      <c r="N282" s="27"/>
      <c r="O282" s="27"/>
      <c r="P282" s="27"/>
      <c r="Q282" s="27"/>
      <c r="R282" s="27"/>
      <c r="S282" s="27"/>
      <c r="T282" s="27"/>
      <c r="U282" s="23"/>
      <c r="V282" s="40">
        <v>49583</v>
      </c>
      <c r="W282" s="27"/>
      <c r="X282" s="27"/>
      <c r="Y282" s="27"/>
      <c r="Z282" s="27"/>
      <c r="AA282" s="27"/>
      <c r="AB282" s="27"/>
      <c r="AC282" s="27"/>
      <c r="AD282" s="27"/>
      <c r="AE282" s="27"/>
      <c r="AF282" s="27"/>
      <c r="AG282" s="27"/>
      <c r="AH282" s="27"/>
      <c r="AI282" s="27"/>
      <c r="AJ282" s="27"/>
      <c r="AK282" s="27"/>
      <c r="AL282" s="27"/>
      <c r="AM282" s="27"/>
      <c r="AN282" s="27"/>
      <c r="AO282" s="27"/>
      <c r="AP282" s="23"/>
      <c r="AQ282" s="23"/>
      <c r="AR282" s="57"/>
      <c r="AS282" s="58"/>
      <c r="AT282" s="58"/>
      <c r="AU282" s="58"/>
      <c r="AV282" s="58"/>
      <c r="AW282" s="58"/>
      <c r="AX282" s="58"/>
      <c r="AY282" s="58"/>
      <c r="AZ282" s="58"/>
      <c r="BA282" s="58"/>
      <c r="BB282" s="58"/>
      <c r="BC282" s="58"/>
      <c r="BD282" s="58"/>
      <c r="BE282" s="58"/>
      <c r="BF282" s="58"/>
      <c r="BG282" s="58"/>
      <c r="BH282" s="58"/>
      <c r="BI282" s="58"/>
      <c r="BJ282" s="58"/>
      <c r="BK282" s="58"/>
      <c r="BM282" s="57"/>
      <c r="BN282" s="58"/>
      <c r="BO282" s="58"/>
      <c r="BP282" s="58"/>
      <c r="BQ282" s="58"/>
      <c r="BR282" s="58"/>
      <c r="BS282" s="58"/>
      <c r="BT282" s="58"/>
      <c r="BU282" s="58"/>
      <c r="BV282" s="58"/>
      <c r="BW282" s="58"/>
      <c r="BX282" s="58"/>
      <c r="BY282" s="58"/>
      <c r="BZ282" s="58"/>
      <c r="CA282" s="58"/>
      <c r="CB282" s="58"/>
      <c r="CC282" s="58"/>
      <c r="CD282" s="58"/>
      <c r="CE282" s="58"/>
      <c r="CF282" s="58"/>
    </row>
    <row r="283" spans="1:84" s="59" customFormat="1" ht="15" hidden="1" x14ac:dyDescent="0.3">
      <c r="A283" s="40">
        <v>49614</v>
      </c>
      <c r="B283" s="27"/>
      <c r="C283" s="27"/>
      <c r="D283" s="27"/>
      <c r="E283" s="27"/>
      <c r="F283" s="27"/>
      <c r="G283" s="27"/>
      <c r="H283" s="27"/>
      <c r="I283" s="27"/>
      <c r="J283" s="27"/>
      <c r="K283" s="27"/>
      <c r="L283" s="27"/>
      <c r="M283" s="27"/>
      <c r="N283" s="27"/>
      <c r="O283" s="27"/>
      <c r="P283" s="27"/>
      <c r="Q283" s="27"/>
      <c r="R283" s="27"/>
      <c r="S283" s="27"/>
      <c r="T283" s="27"/>
      <c r="U283" s="23"/>
      <c r="V283" s="40">
        <v>49614</v>
      </c>
      <c r="W283" s="27"/>
      <c r="X283" s="27"/>
      <c r="Y283" s="27"/>
      <c r="Z283" s="27"/>
      <c r="AA283" s="27"/>
      <c r="AB283" s="27"/>
      <c r="AC283" s="27"/>
      <c r="AD283" s="27"/>
      <c r="AE283" s="27"/>
      <c r="AF283" s="27"/>
      <c r="AG283" s="27"/>
      <c r="AH283" s="27"/>
      <c r="AI283" s="27"/>
      <c r="AJ283" s="27"/>
      <c r="AK283" s="27"/>
      <c r="AL283" s="27"/>
      <c r="AM283" s="27"/>
      <c r="AN283" s="27"/>
      <c r="AO283" s="27"/>
      <c r="AP283" s="23"/>
      <c r="AQ283" s="23"/>
      <c r="AR283" s="57"/>
      <c r="AS283" s="58"/>
      <c r="AT283" s="58"/>
      <c r="AU283" s="58"/>
      <c r="AV283" s="58"/>
      <c r="AW283" s="58"/>
      <c r="AX283" s="58"/>
      <c r="AY283" s="58"/>
      <c r="AZ283" s="58"/>
      <c r="BA283" s="58"/>
      <c r="BB283" s="58"/>
      <c r="BC283" s="58"/>
      <c r="BD283" s="58"/>
      <c r="BE283" s="58"/>
      <c r="BF283" s="58"/>
      <c r="BG283" s="58"/>
      <c r="BH283" s="58"/>
      <c r="BI283" s="58"/>
      <c r="BJ283" s="58"/>
      <c r="BK283" s="58"/>
      <c r="BM283" s="57"/>
      <c r="BN283" s="58"/>
      <c r="BO283" s="58"/>
      <c r="BP283" s="58"/>
      <c r="BQ283" s="58"/>
      <c r="BR283" s="58"/>
      <c r="BS283" s="58"/>
      <c r="BT283" s="58"/>
      <c r="BU283" s="58"/>
      <c r="BV283" s="58"/>
      <c r="BW283" s="58"/>
      <c r="BX283" s="58"/>
      <c r="BY283" s="58"/>
      <c r="BZ283" s="58"/>
      <c r="CA283" s="58"/>
      <c r="CB283" s="58"/>
      <c r="CC283" s="58"/>
      <c r="CD283" s="58"/>
      <c r="CE283" s="58"/>
      <c r="CF283" s="58"/>
    </row>
    <row r="284" spans="1:84" s="59" customFormat="1" ht="15" hidden="1" x14ac:dyDescent="0.3">
      <c r="A284" s="41">
        <v>49644</v>
      </c>
      <c r="B284" s="28"/>
      <c r="C284" s="28"/>
      <c r="D284" s="28"/>
      <c r="E284" s="28"/>
      <c r="F284" s="28"/>
      <c r="G284" s="28"/>
      <c r="H284" s="28"/>
      <c r="I284" s="28"/>
      <c r="J284" s="28"/>
      <c r="K284" s="28"/>
      <c r="L284" s="28"/>
      <c r="M284" s="28"/>
      <c r="N284" s="28"/>
      <c r="O284" s="28"/>
      <c r="P284" s="28"/>
      <c r="Q284" s="28"/>
      <c r="R284" s="28"/>
      <c r="S284" s="28"/>
      <c r="T284" s="28"/>
      <c r="U284" s="23"/>
      <c r="V284" s="41">
        <v>49644</v>
      </c>
      <c r="W284" s="28"/>
      <c r="X284" s="28"/>
      <c r="Y284" s="28"/>
      <c r="Z284" s="28"/>
      <c r="AA284" s="28"/>
      <c r="AB284" s="28"/>
      <c r="AC284" s="28"/>
      <c r="AD284" s="28"/>
      <c r="AE284" s="28"/>
      <c r="AF284" s="28"/>
      <c r="AG284" s="28"/>
      <c r="AH284" s="28"/>
      <c r="AI284" s="28"/>
      <c r="AJ284" s="28"/>
      <c r="AK284" s="28"/>
      <c r="AL284" s="28"/>
      <c r="AM284" s="28"/>
      <c r="AN284" s="28"/>
      <c r="AO284" s="28"/>
      <c r="AP284" s="23"/>
      <c r="AQ284" s="23"/>
      <c r="AR284" s="57"/>
      <c r="AS284" s="58"/>
      <c r="AT284" s="58"/>
      <c r="AU284" s="58"/>
      <c r="AV284" s="58"/>
      <c r="AW284" s="58"/>
      <c r="AX284" s="58"/>
      <c r="AY284" s="58"/>
      <c r="AZ284" s="58"/>
      <c r="BA284" s="58"/>
      <c r="BB284" s="58"/>
      <c r="BC284" s="58"/>
      <c r="BD284" s="58"/>
      <c r="BE284" s="58"/>
      <c r="BF284" s="58"/>
      <c r="BG284" s="58"/>
      <c r="BH284" s="58"/>
      <c r="BI284" s="58"/>
      <c r="BJ284" s="58"/>
      <c r="BK284" s="58"/>
      <c r="BM284" s="57"/>
      <c r="BN284" s="58"/>
      <c r="BO284" s="58"/>
      <c r="BP284" s="58"/>
      <c r="BQ284" s="58"/>
      <c r="BR284" s="58"/>
      <c r="BS284" s="58"/>
      <c r="BT284" s="58"/>
      <c r="BU284" s="58"/>
      <c r="BV284" s="58"/>
      <c r="BW284" s="58"/>
      <c r="BX284" s="58"/>
      <c r="BY284" s="58"/>
      <c r="BZ284" s="58"/>
      <c r="CA284" s="58"/>
      <c r="CB284" s="58"/>
      <c r="CC284" s="58"/>
      <c r="CD284" s="58"/>
      <c r="CE284" s="58"/>
      <c r="CF284" s="58"/>
    </row>
    <row r="285" spans="1:84" s="59" customFormat="1" ht="15" hidden="1" x14ac:dyDescent="0.3">
      <c r="A285" s="42">
        <v>49675</v>
      </c>
      <c r="B285" s="29"/>
      <c r="C285" s="29"/>
      <c r="D285" s="29"/>
      <c r="E285" s="29"/>
      <c r="F285" s="29"/>
      <c r="G285" s="29"/>
      <c r="H285" s="29"/>
      <c r="I285" s="29"/>
      <c r="J285" s="29"/>
      <c r="K285" s="29"/>
      <c r="L285" s="29"/>
      <c r="M285" s="29"/>
      <c r="N285" s="29"/>
      <c r="O285" s="29"/>
      <c r="P285" s="29"/>
      <c r="Q285" s="29"/>
      <c r="R285" s="29"/>
      <c r="S285" s="29"/>
      <c r="T285" s="29"/>
      <c r="U285" s="23"/>
      <c r="V285" s="42">
        <v>49675</v>
      </c>
      <c r="W285" s="29"/>
      <c r="X285" s="29"/>
      <c r="Y285" s="29"/>
      <c r="Z285" s="29"/>
      <c r="AA285" s="29"/>
      <c r="AB285" s="29"/>
      <c r="AC285" s="29"/>
      <c r="AD285" s="29"/>
      <c r="AE285" s="29"/>
      <c r="AF285" s="29"/>
      <c r="AG285" s="29"/>
      <c r="AH285" s="29"/>
      <c r="AI285" s="29"/>
      <c r="AJ285" s="29"/>
      <c r="AK285" s="29"/>
      <c r="AL285" s="29"/>
      <c r="AM285" s="29"/>
      <c r="AN285" s="29"/>
      <c r="AO285" s="29"/>
      <c r="AP285" s="23"/>
      <c r="AQ285" s="23"/>
      <c r="AR285" s="57"/>
      <c r="AS285" s="58"/>
      <c r="AT285" s="58"/>
      <c r="AU285" s="58"/>
      <c r="AV285" s="58"/>
      <c r="AW285" s="58"/>
      <c r="AX285" s="58"/>
      <c r="AY285" s="58"/>
      <c r="AZ285" s="58"/>
      <c r="BA285" s="58"/>
      <c r="BB285" s="58"/>
      <c r="BC285" s="58"/>
      <c r="BD285" s="58"/>
      <c r="BE285" s="58"/>
      <c r="BF285" s="58"/>
      <c r="BG285" s="58"/>
      <c r="BH285" s="58"/>
      <c r="BI285" s="58"/>
      <c r="BJ285" s="58"/>
      <c r="BK285" s="58"/>
      <c r="BM285" s="57"/>
      <c r="BN285" s="58"/>
      <c r="BO285" s="58"/>
      <c r="BP285" s="58"/>
      <c r="BQ285" s="58"/>
      <c r="BR285" s="58"/>
      <c r="BS285" s="58"/>
      <c r="BT285" s="58"/>
      <c r="BU285" s="58"/>
      <c r="BV285" s="58"/>
      <c r="BW285" s="58"/>
      <c r="BX285" s="58"/>
      <c r="BY285" s="58"/>
      <c r="BZ285" s="58"/>
      <c r="CA285" s="58"/>
      <c r="CB285" s="58"/>
      <c r="CC285" s="58"/>
      <c r="CD285" s="58"/>
      <c r="CE285" s="58"/>
      <c r="CF285" s="58"/>
    </row>
    <row r="286" spans="1:84" s="59" customFormat="1" ht="15" hidden="1" x14ac:dyDescent="0.3">
      <c r="A286" s="43">
        <v>49706</v>
      </c>
      <c r="B286" s="31"/>
      <c r="C286" s="31"/>
      <c r="D286" s="31"/>
      <c r="E286" s="31"/>
      <c r="F286" s="31"/>
      <c r="G286" s="31"/>
      <c r="H286" s="31"/>
      <c r="I286" s="31"/>
      <c r="J286" s="31"/>
      <c r="K286" s="31"/>
      <c r="L286" s="31"/>
      <c r="M286" s="31"/>
      <c r="N286" s="31"/>
      <c r="O286" s="31"/>
      <c r="P286" s="31"/>
      <c r="Q286" s="31"/>
      <c r="R286" s="31"/>
      <c r="S286" s="31"/>
      <c r="T286" s="31"/>
      <c r="U286" s="23"/>
      <c r="V286" s="43">
        <v>49706</v>
      </c>
      <c r="W286" s="31"/>
      <c r="X286" s="31"/>
      <c r="Y286" s="31"/>
      <c r="Z286" s="31"/>
      <c r="AA286" s="31"/>
      <c r="AB286" s="31"/>
      <c r="AC286" s="31"/>
      <c r="AD286" s="31"/>
      <c r="AE286" s="31"/>
      <c r="AF286" s="31"/>
      <c r="AG286" s="31"/>
      <c r="AH286" s="31"/>
      <c r="AI286" s="31"/>
      <c r="AJ286" s="31"/>
      <c r="AK286" s="31"/>
      <c r="AL286" s="31"/>
      <c r="AM286" s="31"/>
      <c r="AN286" s="31"/>
      <c r="AO286" s="31"/>
      <c r="AP286" s="23"/>
      <c r="AQ286" s="23"/>
      <c r="AR286" s="57"/>
      <c r="AS286" s="58"/>
      <c r="AT286" s="58"/>
      <c r="AU286" s="58"/>
      <c r="AV286" s="58"/>
      <c r="AW286" s="58"/>
      <c r="AX286" s="58"/>
      <c r="AY286" s="58"/>
      <c r="AZ286" s="58"/>
      <c r="BA286" s="58"/>
      <c r="BB286" s="58"/>
      <c r="BC286" s="58"/>
      <c r="BD286" s="58"/>
      <c r="BE286" s="58"/>
      <c r="BF286" s="58"/>
      <c r="BG286" s="58"/>
      <c r="BH286" s="58"/>
      <c r="BI286" s="58"/>
      <c r="BJ286" s="58"/>
      <c r="BK286" s="58"/>
      <c r="BM286" s="57"/>
      <c r="BN286" s="58"/>
      <c r="BO286" s="58"/>
      <c r="BP286" s="58"/>
      <c r="BQ286" s="58"/>
      <c r="BR286" s="58"/>
      <c r="BS286" s="58"/>
      <c r="BT286" s="58"/>
      <c r="BU286" s="58"/>
      <c r="BV286" s="58"/>
      <c r="BW286" s="58"/>
      <c r="BX286" s="58"/>
      <c r="BY286" s="58"/>
      <c r="BZ286" s="58"/>
      <c r="CA286" s="58"/>
      <c r="CB286" s="58"/>
      <c r="CC286" s="58"/>
      <c r="CD286" s="58"/>
      <c r="CE286" s="58"/>
      <c r="CF286" s="58"/>
    </row>
    <row r="287" spans="1:84" s="59" customFormat="1" ht="15" hidden="1" x14ac:dyDescent="0.3">
      <c r="A287" s="43">
        <v>49735</v>
      </c>
      <c r="B287" s="31"/>
      <c r="C287" s="31"/>
      <c r="D287" s="31"/>
      <c r="E287" s="31"/>
      <c r="F287" s="31"/>
      <c r="G287" s="31"/>
      <c r="H287" s="31"/>
      <c r="I287" s="31"/>
      <c r="J287" s="31"/>
      <c r="K287" s="31"/>
      <c r="L287" s="31"/>
      <c r="M287" s="31"/>
      <c r="N287" s="31"/>
      <c r="O287" s="31"/>
      <c r="P287" s="31"/>
      <c r="Q287" s="31"/>
      <c r="R287" s="31"/>
      <c r="S287" s="31"/>
      <c r="T287" s="31"/>
      <c r="U287" s="23"/>
      <c r="V287" s="43">
        <v>49735</v>
      </c>
      <c r="W287" s="31"/>
      <c r="X287" s="31"/>
      <c r="Y287" s="31"/>
      <c r="Z287" s="31"/>
      <c r="AA287" s="31"/>
      <c r="AB287" s="31"/>
      <c r="AC287" s="31"/>
      <c r="AD287" s="31"/>
      <c r="AE287" s="31"/>
      <c r="AF287" s="31"/>
      <c r="AG287" s="31"/>
      <c r="AH287" s="31"/>
      <c r="AI287" s="31"/>
      <c r="AJ287" s="31"/>
      <c r="AK287" s="31"/>
      <c r="AL287" s="31"/>
      <c r="AM287" s="31"/>
      <c r="AN287" s="31"/>
      <c r="AO287" s="31"/>
      <c r="AP287" s="23"/>
      <c r="AQ287" s="23"/>
      <c r="AR287" s="57"/>
      <c r="AS287" s="58"/>
      <c r="AT287" s="58"/>
      <c r="AU287" s="58"/>
      <c r="AV287" s="58"/>
      <c r="AW287" s="58"/>
      <c r="AX287" s="58"/>
      <c r="AY287" s="58"/>
      <c r="AZ287" s="58"/>
      <c r="BA287" s="58"/>
      <c r="BB287" s="58"/>
      <c r="BC287" s="58"/>
      <c r="BD287" s="58"/>
      <c r="BE287" s="58"/>
      <c r="BF287" s="58"/>
      <c r="BG287" s="58"/>
      <c r="BH287" s="58"/>
      <c r="BI287" s="58"/>
      <c r="BJ287" s="58"/>
      <c r="BK287" s="58"/>
      <c r="BM287" s="57"/>
      <c r="BN287" s="58"/>
      <c r="BO287" s="58"/>
      <c r="BP287" s="58"/>
      <c r="BQ287" s="58"/>
      <c r="BR287" s="58"/>
      <c r="BS287" s="58"/>
      <c r="BT287" s="58"/>
      <c r="BU287" s="58"/>
      <c r="BV287" s="58"/>
      <c r="BW287" s="58"/>
      <c r="BX287" s="58"/>
      <c r="BY287" s="58"/>
      <c r="BZ287" s="58"/>
      <c r="CA287" s="58"/>
      <c r="CB287" s="58"/>
      <c r="CC287" s="58"/>
      <c r="CD287" s="58"/>
      <c r="CE287" s="58"/>
      <c r="CF287" s="58"/>
    </row>
    <row r="288" spans="1:84" s="59" customFormat="1" ht="15" hidden="1" x14ac:dyDescent="0.3">
      <c r="A288" s="43">
        <v>49766</v>
      </c>
      <c r="B288" s="31"/>
      <c r="C288" s="31"/>
      <c r="D288" s="31"/>
      <c r="E288" s="31"/>
      <c r="F288" s="31"/>
      <c r="G288" s="31"/>
      <c r="H288" s="31"/>
      <c r="I288" s="31"/>
      <c r="J288" s="31"/>
      <c r="K288" s="31"/>
      <c r="L288" s="31"/>
      <c r="M288" s="31"/>
      <c r="N288" s="31"/>
      <c r="O288" s="31"/>
      <c r="P288" s="31"/>
      <c r="Q288" s="31"/>
      <c r="R288" s="31"/>
      <c r="S288" s="31"/>
      <c r="T288" s="31"/>
      <c r="U288" s="23"/>
      <c r="V288" s="43">
        <v>49766</v>
      </c>
      <c r="W288" s="31"/>
      <c r="X288" s="31"/>
      <c r="Y288" s="31"/>
      <c r="Z288" s="31"/>
      <c r="AA288" s="31"/>
      <c r="AB288" s="31"/>
      <c r="AC288" s="31"/>
      <c r="AD288" s="31"/>
      <c r="AE288" s="31"/>
      <c r="AF288" s="31"/>
      <c r="AG288" s="31"/>
      <c r="AH288" s="31"/>
      <c r="AI288" s="31"/>
      <c r="AJ288" s="31"/>
      <c r="AK288" s="31"/>
      <c r="AL288" s="31"/>
      <c r="AM288" s="31"/>
      <c r="AN288" s="31"/>
      <c r="AO288" s="31"/>
      <c r="AP288" s="23"/>
      <c r="AQ288" s="23"/>
      <c r="AR288" s="57"/>
      <c r="AS288" s="58"/>
      <c r="AT288" s="58"/>
      <c r="AU288" s="58"/>
      <c r="AV288" s="58"/>
      <c r="AW288" s="58"/>
      <c r="AX288" s="58"/>
      <c r="AY288" s="58"/>
      <c r="AZ288" s="58"/>
      <c r="BA288" s="58"/>
      <c r="BB288" s="58"/>
      <c r="BC288" s="58"/>
      <c r="BD288" s="58"/>
      <c r="BE288" s="58"/>
      <c r="BF288" s="58"/>
      <c r="BG288" s="58"/>
      <c r="BH288" s="58"/>
      <c r="BI288" s="58"/>
      <c r="BJ288" s="58"/>
      <c r="BK288" s="58"/>
      <c r="BM288" s="57"/>
      <c r="BN288" s="58"/>
      <c r="BO288" s="58"/>
      <c r="BP288" s="58"/>
      <c r="BQ288" s="58"/>
      <c r="BR288" s="58"/>
      <c r="BS288" s="58"/>
      <c r="BT288" s="58"/>
      <c r="BU288" s="58"/>
      <c r="BV288" s="58"/>
      <c r="BW288" s="58"/>
      <c r="BX288" s="58"/>
      <c r="BY288" s="58"/>
      <c r="BZ288" s="58"/>
      <c r="CA288" s="58"/>
      <c r="CB288" s="58"/>
      <c r="CC288" s="58"/>
      <c r="CD288" s="58"/>
      <c r="CE288" s="58"/>
      <c r="CF288" s="58"/>
    </row>
    <row r="289" spans="1:84" s="59" customFormat="1" ht="15" hidden="1" x14ac:dyDescent="0.3">
      <c r="A289" s="43">
        <v>49796</v>
      </c>
      <c r="B289" s="31"/>
      <c r="C289" s="31"/>
      <c r="D289" s="31"/>
      <c r="E289" s="31"/>
      <c r="F289" s="31"/>
      <c r="G289" s="31"/>
      <c r="H289" s="31"/>
      <c r="I289" s="31"/>
      <c r="J289" s="31"/>
      <c r="K289" s="31"/>
      <c r="L289" s="31"/>
      <c r="M289" s="31"/>
      <c r="N289" s="31"/>
      <c r="O289" s="31"/>
      <c r="P289" s="31"/>
      <c r="Q289" s="31"/>
      <c r="R289" s="31"/>
      <c r="S289" s="31"/>
      <c r="T289" s="31"/>
      <c r="U289" s="23"/>
      <c r="V289" s="43">
        <v>49796</v>
      </c>
      <c r="W289" s="31"/>
      <c r="X289" s="31"/>
      <c r="Y289" s="31"/>
      <c r="Z289" s="31"/>
      <c r="AA289" s="31"/>
      <c r="AB289" s="31"/>
      <c r="AC289" s="31"/>
      <c r="AD289" s="31"/>
      <c r="AE289" s="31"/>
      <c r="AF289" s="31"/>
      <c r="AG289" s="31"/>
      <c r="AH289" s="31"/>
      <c r="AI289" s="31"/>
      <c r="AJ289" s="31"/>
      <c r="AK289" s="31"/>
      <c r="AL289" s="31"/>
      <c r="AM289" s="31"/>
      <c r="AN289" s="31"/>
      <c r="AO289" s="31"/>
      <c r="AP289" s="23"/>
      <c r="AQ289" s="23"/>
      <c r="AR289" s="57"/>
      <c r="AS289" s="58"/>
      <c r="AT289" s="58"/>
      <c r="AU289" s="58"/>
      <c r="AV289" s="58"/>
      <c r="AW289" s="58"/>
      <c r="AX289" s="58"/>
      <c r="AY289" s="58"/>
      <c r="AZ289" s="58"/>
      <c r="BA289" s="58"/>
      <c r="BB289" s="58"/>
      <c r="BC289" s="58"/>
      <c r="BD289" s="58"/>
      <c r="BE289" s="58"/>
      <c r="BF289" s="58"/>
      <c r="BG289" s="58"/>
      <c r="BH289" s="58"/>
      <c r="BI289" s="58"/>
      <c r="BJ289" s="58"/>
      <c r="BK289" s="58"/>
      <c r="BM289" s="57"/>
      <c r="BN289" s="58"/>
      <c r="BO289" s="58"/>
      <c r="BP289" s="58"/>
      <c r="BQ289" s="58"/>
      <c r="BR289" s="58"/>
      <c r="BS289" s="58"/>
      <c r="BT289" s="58"/>
      <c r="BU289" s="58"/>
      <c r="BV289" s="58"/>
      <c r="BW289" s="58"/>
      <c r="BX289" s="58"/>
      <c r="BY289" s="58"/>
      <c r="BZ289" s="58"/>
      <c r="CA289" s="58"/>
      <c r="CB289" s="58"/>
      <c r="CC289" s="58"/>
      <c r="CD289" s="58"/>
      <c r="CE289" s="58"/>
      <c r="CF289" s="58"/>
    </row>
    <row r="290" spans="1:84" s="59" customFormat="1" ht="15" hidden="1" x14ac:dyDescent="0.3">
      <c r="A290" s="43">
        <v>49827</v>
      </c>
      <c r="B290" s="31"/>
      <c r="C290" s="31"/>
      <c r="D290" s="31"/>
      <c r="E290" s="31"/>
      <c r="F290" s="31"/>
      <c r="G290" s="31"/>
      <c r="H290" s="31"/>
      <c r="I290" s="31"/>
      <c r="J290" s="31"/>
      <c r="K290" s="31"/>
      <c r="L290" s="31"/>
      <c r="M290" s="31"/>
      <c r="N290" s="31"/>
      <c r="O290" s="31"/>
      <c r="P290" s="31"/>
      <c r="Q290" s="31"/>
      <c r="R290" s="31"/>
      <c r="S290" s="31"/>
      <c r="T290" s="31"/>
      <c r="U290" s="23"/>
      <c r="V290" s="43">
        <v>49827</v>
      </c>
      <c r="W290" s="31"/>
      <c r="X290" s="31"/>
      <c r="Y290" s="31"/>
      <c r="Z290" s="31"/>
      <c r="AA290" s="31"/>
      <c r="AB290" s="31"/>
      <c r="AC290" s="31"/>
      <c r="AD290" s="31"/>
      <c r="AE290" s="31"/>
      <c r="AF290" s="31"/>
      <c r="AG290" s="31"/>
      <c r="AH290" s="31"/>
      <c r="AI290" s="31"/>
      <c r="AJ290" s="31"/>
      <c r="AK290" s="31"/>
      <c r="AL290" s="31"/>
      <c r="AM290" s="31"/>
      <c r="AN290" s="31"/>
      <c r="AO290" s="31"/>
      <c r="AP290" s="23"/>
      <c r="AQ290" s="23"/>
      <c r="AR290" s="57"/>
      <c r="AS290" s="58"/>
      <c r="AT290" s="58"/>
      <c r="AU290" s="58"/>
      <c r="AV290" s="58"/>
      <c r="AW290" s="58"/>
      <c r="AX290" s="58"/>
      <c r="AY290" s="58"/>
      <c r="AZ290" s="58"/>
      <c r="BA290" s="58"/>
      <c r="BB290" s="58"/>
      <c r="BC290" s="58"/>
      <c r="BD290" s="58"/>
      <c r="BE290" s="58"/>
      <c r="BF290" s="58"/>
      <c r="BG290" s="58"/>
      <c r="BH290" s="58"/>
      <c r="BI290" s="58"/>
      <c r="BJ290" s="58"/>
      <c r="BK290" s="58"/>
      <c r="BM290" s="57"/>
      <c r="BN290" s="58"/>
      <c r="BO290" s="58"/>
      <c r="BP290" s="58"/>
      <c r="BQ290" s="58"/>
      <c r="BR290" s="58"/>
      <c r="BS290" s="58"/>
      <c r="BT290" s="58"/>
      <c r="BU290" s="58"/>
      <c r="BV290" s="58"/>
      <c r="BW290" s="58"/>
      <c r="BX290" s="58"/>
      <c r="BY290" s="58"/>
      <c r="BZ290" s="58"/>
      <c r="CA290" s="58"/>
      <c r="CB290" s="58"/>
      <c r="CC290" s="58"/>
      <c r="CD290" s="58"/>
      <c r="CE290" s="58"/>
      <c r="CF290" s="58"/>
    </row>
    <row r="291" spans="1:84" s="59" customFormat="1" ht="15" hidden="1" x14ac:dyDescent="0.3">
      <c r="A291" s="43">
        <v>49857</v>
      </c>
      <c r="B291" s="31"/>
      <c r="C291" s="31"/>
      <c r="D291" s="31"/>
      <c r="E291" s="31"/>
      <c r="F291" s="31"/>
      <c r="G291" s="31"/>
      <c r="H291" s="31"/>
      <c r="I291" s="31"/>
      <c r="J291" s="31"/>
      <c r="K291" s="31"/>
      <c r="L291" s="31"/>
      <c r="M291" s="31"/>
      <c r="N291" s="31"/>
      <c r="O291" s="31"/>
      <c r="P291" s="31"/>
      <c r="Q291" s="31"/>
      <c r="R291" s="31"/>
      <c r="S291" s="31"/>
      <c r="T291" s="31"/>
      <c r="U291" s="23"/>
      <c r="V291" s="43">
        <v>49857</v>
      </c>
      <c r="W291" s="31"/>
      <c r="X291" s="31"/>
      <c r="Y291" s="31"/>
      <c r="Z291" s="31"/>
      <c r="AA291" s="31"/>
      <c r="AB291" s="31"/>
      <c r="AC291" s="31"/>
      <c r="AD291" s="31"/>
      <c r="AE291" s="31"/>
      <c r="AF291" s="31"/>
      <c r="AG291" s="31"/>
      <c r="AH291" s="31"/>
      <c r="AI291" s="31"/>
      <c r="AJ291" s="31"/>
      <c r="AK291" s="31"/>
      <c r="AL291" s="31"/>
      <c r="AM291" s="31"/>
      <c r="AN291" s="31"/>
      <c r="AO291" s="31"/>
      <c r="AP291" s="23"/>
      <c r="AQ291" s="23"/>
      <c r="AR291" s="57"/>
      <c r="AS291" s="58"/>
      <c r="AT291" s="58"/>
      <c r="AU291" s="58"/>
      <c r="AV291" s="58"/>
      <c r="AW291" s="58"/>
      <c r="AX291" s="58"/>
      <c r="AY291" s="58"/>
      <c r="AZ291" s="58"/>
      <c r="BA291" s="58"/>
      <c r="BB291" s="58"/>
      <c r="BC291" s="58"/>
      <c r="BD291" s="58"/>
      <c r="BE291" s="58"/>
      <c r="BF291" s="58"/>
      <c r="BG291" s="58"/>
      <c r="BH291" s="58"/>
      <c r="BI291" s="58"/>
      <c r="BJ291" s="58"/>
      <c r="BK291" s="58"/>
      <c r="BM291" s="57"/>
      <c r="BN291" s="58"/>
      <c r="BO291" s="58"/>
      <c r="BP291" s="58"/>
      <c r="BQ291" s="58"/>
      <c r="BR291" s="58"/>
      <c r="BS291" s="58"/>
      <c r="BT291" s="58"/>
      <c r="BU291" s="58"/>
      <c r="BV291" s="58"/>
      <c r="BW291" s="58"/>
      <c r="BX291" s="58"/>
      <c r="BY291" s="58"/>
      <c r="BZ291" s="58"/>
      <c r="CA291" s="58"/>
      <c r="CB291" s="58"/>
      <c r="CC291" s="58"/>
      <c r="CD291" s="58"/>
      <c r="CE291" s="58"/>
      <c r="CF291" s="58"/>
    </row>
    <row r="292" spans="1:84" s="59" customFormat="1" ht="15" hidden="1" x14ac:dyDescent="0.3">
      <c r="A292" s="43">
        <v>49888</v>
      </c>
      <c r="B292" s="31"/>
      <c r="C292" s="31"/>
      <c r="D292" s="31"/>
      <c r="E292" s="31"/>
      <c r="F292" s="31"/>
      <c r="G292" s="31"/>
      <c r="H292" s="31"/>
      <c r="I292" s="31"/>
      <c r="J292" s="31"/>
      <c r="K292" s="31"/>
      <c r="L292" s="31"/>
      <c r="M292" s="31"/>
      <c r="N292" s="31"/>
      <c r="O292" s="31"/>
      <c r="P292" s="31"/>
      <c r="Q292" s="31"/>
      <c r="R292" s="31"/>
      <c r="S292" s="31"/>
      <c r="T292" s="31"/>
      <c r="U292" s="23"/>
      <c r="V292" s="43">
        <v>49888</v>
      </c>
      <c r="W292" s="31"/>
      <c r="X292" s="31"/>
      <c r="Y292" s="31"/>
      <c r="Z292" s="31"/>
      <c r="AA292" s="31"/>
      <c r="AB292" s="31"/>
      <c r="AC292" s="31"/>
      <c r="AD292" s="31"/>
      <c r="AE292" s="31"/>
      <c r="AF292" s="31"/>
      <c r="AG292" s="31"/>
      <c r="AH292" s="31"/>
      <c r="AI292" s="31"/>
      <c r="AJ292" s="31"/>
      <c r="AK292" s="31"/>
      <c r="AL292" s="31"/>
      <c r="AM292" s="31"/>
      <c r="AN292" s="31"/>
      <c r="AO292" s="31"/>
      <c r="AP292" s="23"/>
      <c r="AQ292" s="23"/>
      <c r="AR292" s="57"/>
      <c r="AS292" s="58"/>
      <c r="AT292" s="58"/>
      <c r="AU292" s="58"/>
      <c r="AV292" s="58"/>
      <c r="AW292" s="58"/>
      <c r="AX292" s="58"/>
      <c r="AY292" s="58"/>
      <c r="AZ292" s="58"/>
      <c r="BA292" s="58"/>
      <c r="BB292" s="58"/>
      <c r="BC292" s="58"/>
      <c r="BD292" s="58"/>
      <c r="BE292" s="58"/>
      <c r="BF292" s="58"/>
      <c r="BG292" s="58"/>
      <c r="BH292" s="58"/>
      <c r="BI292" s="58"/>
      <c r="BJ292" s="58"/>
      <c r="BK292" s="58"/>
      <c r="BM292" s="57"/>
      <c r="BN292" s="58"/>
      <c r="BO292" s="58"/>
      <c r="BP292" s="58"/>
      <c r="BQ292" s="58"/>
      <c r="BR292" s="58"/>
      <c r="BS292" s="58"/>
      <c r="BT292" s="58"/>
      <c r="BU292" s="58"/>
      <c r="BV292" s="58"/>
      <c r="BW292" s="58"/>
      <c r="BX292" s="58"/>
      <c r="BY292" s="58"/>
      <c r="BZ292" s="58"/>
      <c r="CA292" s="58"/>
      <c r="CB292" s="58"/>
      <c r="CC292" s="58"/>
      <c r="CD292" s="58"/>
      <c r="CE292" s="58"/>
      <c r="CF292" s="58"/>
    </row>
    <row r="293" spans="1:84" s="59" customFormat="1" ht="15" hidden="1" x14ac:dyDescent="0.3">
      <c r="A293" s="43">
        <v>49919</v>
      </c>
      <c r="B293" s="31"/>
      <c r="C293" s="31"/>
      <c r="D293" s="31"/>
      <c r="E293" s="31"/>
      <c r="F293" s="31"/>
      <c r="G293" s="31"/>
      <c r="H293" s="31"/>
      <c r="I293" s="31"/>
      <c r="J293" s="31"/>
      <c r="K293" s="31"/>
      <c r="L293" s="31"/>
      <c r="M293" s="31"/>
      <c r="N293" s="31"/>
      <c r="O293" s="31"/>
      <c r="P293" s="31"/>
      <c r="Q293" s="31"/>
      <c r="R293" s="31"/>
      <c r="S293" s="31"/>
      <c r="T293" s="31"/>
      <c r="U293" s="23"/>
      <c r="V293" s="43">
        <v>49919</v>
      </c>
      <c r="W293" s="31"/>
      <c r="X293" s="31"/>
      <c r="Y293" s="31"/>
      <c r="Z293" s="31"/>
      <c r="AA293" s="31"/>
      <c r="AB293" s="31"/>
      <c r="AC293" s="31"/>
      <c r="AD293" s="31"/>
      <c r="AE293" s="31"/>
      <c r="AF293" s="31"/>
      <c r="AG293" s="31"/>
      <c r="AH293" s="31"/>
      <c r="AI293" s="31"/>
      <c r="AJ293" s="31"/>
      <c r="AK293" s="31"/>
      <c r="AL293" s="31"/>
      <c r="AM293" s="31"/>
      <c r="AN293" s="31"/>
      <c r="AO293" s="31"/>
      <c r="AP293" s="23"/>
      <c r="AQ293" s="23"/>
      <c r="AR293" s="57"/>
      <c r="AS293" s="58"/>
      <c r="AT293" s="58"/>
      <c r="AU293" s="58"/>
      <c r="AV293" s="58"/>
      <c r="AW293" s="58"/>
      <c r="AX293" s="58"/>
      <c r="AY293" s="58"/>
      <c r="AZ293" s="58"/>
      <c r="BA293" s="58"/>
      <c r="BB293" s="58"/>
      <c r="BC293" s="58"/>
      <c r="BD293" s="58"/>
      <c r="BE293" s="58"/>
      <c r="BF293" s="58"/>
      <c r="BG293" s="58"/>
      <c r="BH293" s="58"/>
      <c r="BI293" s="58"/>
      <c r="BJ293" s="58"/>
      <c r="BK293" s="58"/>
      <c r="BM293" s="57"/>
      <c r="BN293" s="58"/>
      <c r="BO293" s="58"/>
      <c r="BP293" s="58"/>
      <c r="BQ293" s="58"/>
      <c r="BR293" s="58"/>
      <c r="BS293" s="58"/>
      <c r="BT293" s="58"/>
      <c r="BU293" s="58"/>
      <c r="BV293" s="58"/>
      <c r="BW293" s="58"/>
      <c r="BX293" s="58"/>
      <c r="BY293" s="58"/>
      <c r="BZ293" s="58"/>
      <c r="CA293" s="58"/>
      <c r="CB293" s="58"/>
      <c r="CC293" s="58"/>
      <c r="CD293" s="58"/>
      <c r="CE293" s="58"/>
      <c r="CF293" s="58"/>
    </row>
    <row r="294" spans="1:84" s="59" customFormat="1" ht="15" hidden="1" x14ac:dyDescent="0.3">
      <c r="A294" s="43">
        <v>49949</v>
      </c>
      <c r="B294" s="31"/>
      <c r="C294" s="31"/>
      <c r="D294" s="31"/>
      <c r="E294" s="31"/>
      <c r="F294" s="31"/>
      <c r="G294" s="31"/>
      <c r="H294" s="31"/>
      <c r="I294" s="31"/>
      <c r="J294" s="31"/>
      <c r="K294" s="31"/>
      <c r="L294" s="31"/>
      <c r="M294" s="31"/>
      <c r="N294" s="31"/>
      <c r="O294" s="31"/>
      <c r="P294" s="31"/>
      <c r="Q294" s="31"/>
      <c r="R294" s="31"/>
      <c r="S294" s="31"/>
      <c r="T294" s="31"/>
      <c r="U294" s="23"/>
      <c r="V294" s="43">
        <v>49949</v>
      </c>
      <c r="W294" s="31"/>
      <c r="X294" s="31"/>
      <c r="Y294" s="31"/>
      <c r="Z294" s="31"/>
      <c r="AA294" s="31"/>
      <c r="AB294" s="31"/>
      <c r="AC294" s="31"/>
      <c r="AD294" s="31"/>
      <c r="AE294" s="31"/>
      <c r="AF294" s="31"/>
      <c r="AG294" s="31"/>
      <c r="AH294" s="31"/>
      <c r="AI294" s="31"/>
      <c r="AJ294" s="31"/>
      <c r="AK294" s="31"/>
      <c r="AL294" s="31"/>
      <c r="AM294" s="31"/>
      <c r="AN294" s="31"/>
      <c r="AO294" s="31"/>
      <c r="AP294" s="23"/>
      <c r="AQ294" s="23"/>
      <c r="AR294" s="57"/>
      <c r="AS294" s="58"/>
      <c r="AT294" s="58"/>
      <c r="AU294" s="58"/>
      <c r="AV294" s="58"/>
      <c r="AW294" s="58"/>
      <c r="AX294" s="58"/>
      <c r="AY294" s="58"/>
      <c r="AZ294" s="58"/>
      <c r="BA294" s="58"/>
      <c r="BB294" s="58"/>
      <c r="BC294" s="58"/>
      <c r="BD294" s="58"/>
      <c r="BE294" s="58"/>
      <c r="BF294" s="58"/>
      <c r="BG294" s="58"/>
      <c r="BH294" s="58"/>
      <c r="BI294" s="58"/>
      <c r="BJ294" s="58"/>
      <c r="BK294" s="58"/>
      <c r="BM294" s="57"/>
      <c r="BN294" s="58"/>
      <c r="BO294" s="58"/>
      <c r="BP294" s="58"/>
      <c r="BQ294" s="58"/>
      <c r="BR294" s="58"/>
      <c r="BS294" s="58"/>
      <c r="BT294" s="58"/>
      <c r="BU294" s="58"/>
      <c r="BV294" s="58"/>
      <c r="BW294" s="58"/>
      <c r="BX294" s="58"/>
      <c r="BY294" s="58"/>
      <c r="BZ294" s="58"/>
      <c r="CA294" s="58"/>
      <c r="CB294" s="58"/>
      <c r="CC294" s="58"/>
      <c r="CD294" s="58"/>
      <c r="CE294" s="58"/>
      <c r="CF294" s="58"/>
    </row>
    <row r="295" spans="1:84" s="59" customFormat="1" ht="15" hidden="1" x14ac:dyDescent="0.3">
      <c r="A295" s="43">
        <v>49980</v>
      </c>
      <c r="B295" s="31"/>
      <c r="C295" s="31"/>
      <c r="D295" s="31"/>
      <c r="E295" s="31"/>
      <c r="F295" s="31"/>
      <c r="G295" s="31"/>
      <c r="H295" s="31"/>
      <c r="I295" s="31"/>
      <c r="J295" s="31"/>
      <c r="K295" s="31"/>
      <c r="L295" s="31"/>
      <c r="M295" s="31"/>
      <c r="N295" s="31"/>
      <c r="O295" s="31"/>
      <c r="P295" s="31"/>
      <c r="Q295" s="31"/>
      <c r="R295" s="31"/>
      <c r="S295" s="31"/>
      <c r="T295" s="31"/>
      <c r="U295" s="23"/>
      <c r="V295" s="43">
        <v>49980</v>
      </c>
      <c r="W295" s="31"/>
      <c r="X295" s="31"/>
      <c r="Y295" s="31"/>
      <c r="Z295" s="31"/>
      <c r="AA295" s="31"/>
      <c r="AB295" s="31"/>
      <c r="AC295" s="31"/>
      <c r="AD295" s="31"/>
      <c r="AE295" s="31"/>
      <c r="AF295" s="31"/>
      <c r="AG295" s="31"/>
      <c r="AH295" s="31"/>
      <c r="AI295" s="31"/>
      <c r="AJ295" s="31"/>
      <c r="AK295" s="31"/>
      <c r="AL295" s="31"/>
      <c r="AM295" s="31"/>
      <c r="AN295" s="31"/>
      <c r="AO295" s="31"/>
      <c r="AP295" s="23"/>
      <c r="AQ295" s="23"/>
      <c r="AR295" s="57"/>
      <c r="AS295" s="58"/>
      <c r="AT295" s="58"/>
      <c r="AU295" s="58"/>
      <c r="AV295" s="58"/>
      <c r="AW295" s="58"/>
      <c r="AX295" s="58"/>
      <c r="AY295" s="58"/>
      <c r="AZ295" s="58"/>
      <c r="BA295" s="58"/>
      <c r="BB295" s="58"/>
      <c r="BC295" s="58"/>
      <c r="BD295" s="58"/>
      <c r="BE295" s="58"/>
      <c r="BF295" s="58"/>
      <c r="BG295" s="58"/>
      <c r="BH295" s="58"/>
      <c r="BI295" s="58"/>
      <c r="BJ295" s="58"/>
      <c r="BK295" s="58"/>
      <c r="BM295" s="57"/>
      <c r="BN295" s="58"/>
      <c r="BO295" s="58"/>
      <c r="BP295" s="58"/>
      <c r="BQ295" s="58"/>
      <c r="BR295" s="58"/>
      <c r="BS295" s="58"/>
      <c r="BT295" s="58"/>
      <c r="BU295" s="58"/>
      <c r="BV295" s="58"/>
      <c r="BW295" s="58"/>
      <c r="BX295" s="58"/>
      <c r="BY295" s="58"/>
      <c r="BZ295" s="58"/>
      <c r="CA295" s="58"/>
      <c r="CB295" s="58"/>
      <c r="CC295" s="58"/>
      <c r="CD295" s="58"/>
      <c r="CE295" s="58"/>
      <c r="CF295" s="58"/>
    </row>
    <row r="296" spans="1:84" s="59" customFormat="1" ht="15" hidden="1" x14ac:dyDescent="0.3">
      <c r="A296" s="44">
        <v>50010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23"/>
      <c r="V296" s="44">
        <v>50010</v>
      </c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3"/>
      <c r="AP296" s="23"/>
      <c r="AQ296" s="23"/>
      <c r="AR296" s="57"/>
      <c r="AS296" s="58"/>
      <c r="AT296" s="58"/>
      <c r="AU296" s="58"/>
      <c r="AV296" s="58"/>
      <c r="AW296" s="58"/>
      <c r="AX296" s="58"/>
      <c r="AY296" s="58"/>
      <c r="AZ296" s="58"/>
      <c r="BA296" s="58"/>
      <c r="BB296" s="58"/>
      <c r="BC296" s="58"/>
      <c r="BD296" s="58"/>
      <c r="BE296" s="58"/>
      <c r="BF296" s="58"/>
      <c r="BG296" s="58"/>
      <c r="BH296" s="58"/>
      <c r="BI296" s="58"/>
      <c r="BJ296" s="58"/>
      <c r="BK296" s="58"/>
      <c r="BM296" s="57"/>
      <c r="BN296" s="58"/>
      <c r="BO296" s="58"/>
      <c r="BP296" s="58"/>
      <c r="BQ296" s="58"/>
      <c r="BR296" s="58"/>
      <c r="BS296" s="58"/>
      <c r="BT296" s="58"/>
      <c r="BU296" s="58"/>
      <c r="BV296" s="58"/>
      <c r="BW296" s="58"/>
      <c r="BX296" s="58"/>
      <c r="BY296" s="58"/>
      <c r="BZ296" s="58"/>
      <c r="CA296" s="58"/>
      <c r="CB296" s="58"/>
      <c r="CC296" s="58"/>
      <c r="CD296" s="58"/>
      <c r="CE296" s="58"/>
      <c r="CF296" s="58"/>
    </row>
    <row r="297" spans="1:84" s="59" customFormat="1" ht="15" hidden="1" x14ac:dyDescent="0.3">
      <c r="A297" s="45">
        <v>50041</v>
      </c>
      <c r="B297" s="35"/>
      <c r="C297" s="35"/>
      <c r="D297" s="35"/>
      <c r="E297" s="35"/>
      <c r="F297" s="35"/>
      <c r="G297" s="35"/>
      <c r="H297" s="35"/>
      <c r="I297" s="35"/>
      <c r="J297" s="35"/>
      <c r="K297" s="35"/>
      <c r="L297" s="35"/>
      <c r="M297" s="35"/>
      <c r="N297" s="35"/>
      <c r="O297" s="35"/>
      <c r="P297" s="35"/>
      <c r="Q297" s="35"/>
      <c r="R297" s="35"/>
      <c r="S297" s="35"/>
      <c r="T297" s="35"/>
      <c r="U297" s="23"/>
      <c r="V297" s="45">
        <v>50041</v>
      </c>
      <c r="W297" s="35"/>
      <c r="X297" s="35"/>
      <c r="Y297" s="35"/>
      <c r="Z297" s="35"/>
      <c r="AA297" s="35"/>
      <c r="AB297" s="35"/>
      <c r="AC297" s="35"/>
      <c r="AD297" s="35"/>
      <c r="AE297" s="35"/>
      <c r="AF297" s="35"/>
      <c r="AG297" s="35"/>
      <c r="AH297" s="35"/>
      <c r="AI297" s="35"/>
      <c r="AJ297" s="35"/>
      <c r="AK297" s="35"/>
      <c r="AL297" s="35"/>
      <c r="AM297" s="35"/>
      <c r="AN297" s="35"/>
      <c r="AO297" s="35"/>
      <c r="AP297" s="23"/>
      <c r="AQ297" s="23"/>
      <c r="AR297" s="57"/>
      <c r="AS297" s="58"/>
      <c r="AT297" s="58"/>
      <c r="AU297" s="58"/>
      <c r="AV297" s="58"/>
      <c r="AW297" s="58"/>
      <c r="AX297" s="58"/>
      <c r="AY297" s="58"/>
      <c r="AZ297" s="58"/>
      <c r="BA297" s="58"/>
      <c r="BB297" s="58"/>
      <c r="BC297" s="58"/>
      <c r="BD297" s="58"/>
      <c r="BE297" s="58"/>
      <c r="BF297" s="58"/>
      <c r="BG297" s="58"/>
      <c r="BH297" s="58"/>
      <c r="BI297" s="58"/>
      <c r="BJ297" s="58"/>
      <c r="BK297" s="58"/>
      <c r="BM297" s="57"/>
      <c r="BN297" s="58"/>
      <c r="BO297" s="58"/>
      <c r="BP297" s="58"/>
      <c r="BQ297" s="58"/>
      <c r="BR297" s="58"/>
      <c r="BS297" s="58"/>
      <c r="BT297" s="58"/>
      <c r="BU297" s="58"/>
      <c r="BV297" s="58"/>
      <c r="BW297" s="58"/>
      <c r="BX297" s="58"/>
      <c r="BY297" s="58"/>
      <c r="BZ297" s="58"/>
      <c r="CA297" s="58"/>
      <c r="CB297" s="58"/>
      <c r="CC297" s="58"/>
      <c r="CD297" s="58"/>
      <c r="CE297" s="58"/>
      <c r="CF297" s="58"/>
    </row>
    <row r="298" spans="1:84" s="59" customFormat="1" ht="15" hidden="1" x14ac:dyDescent="0.3">
      <c r="A298" s="40">
        <v>50072</v>
      </c>
      <c r="B298" s="27"/>
      <c r="C298" s="27"/>
      <c r="D298" s="27"/>
      <c r="E298" s="27"/>
      <c r="F298" s="27"/>
      <c r="G298" s="27"/>
      <c r="H298" s="27"/>
      <c r="I298" s="27"/>
      <c r="J298" s="27"/>
      <c r="K298" s="27"/>
      <c r="L298" s="27"/>
      <c r="M298" s="27"/>
      <c r="N298" s="27"/>
      <c r="O298" s="27"/>
      <c r="P298" s="27"/>
      <c r="Q298" s="27"/>
      <c r="R298" s="27"/>
      <c r="S298" s="27"/>
      <c r="T298" s="27"/>
      <c r="U298" s="23"/>
      <c r="V298" s="40">
        <v>50072</v>
      </c>
      <c r="W298" s="27"/>
      <c r="X298" s="27"/>
      <c r="Y298" s="27"/>
      <c r="Z298" s="27"/>
      <c r="AA298" s="27"/>
      <c r="AB298" s="27"/>
      <c r="AC298" s="27"/>
      <c r="AD298" s="27"/>
      <c r="AE298" s="27"/>
      <c r="AF298" s="27"/>
      <c r="AG298" s="27"/>
      <c r="AH298" s="27"/>
      <c r="AI298" s="27"/>
      <c r="AJ298" s="27"/>
      <c r="AK298" s="27"/>
      <c r="AL298" s="27"/>
      <c r="AM298" s="27"/>
      <c r="AN298" s="27"/>
      <c r="AO298" s="27"/>
      <c r="AP298" s="23"/>
      <c r="AQ298" s="23"/>
      <c r="AR298" s="57"/>
      <c r="AS298" s="58"/>
      <c r="AT298" s="58"/>
      <c r="AU298" s="58"/>
      <c r="AV298" s="58"/>
      <c r="AW298" s="58"/>
      <c r="AX298" s="58"/>
      <c r="AY298" s="58"/>
      <c r="AZ298" s="58"/>
      <c r="BA298" s="58"/>
      <c r="BB298" s="58"/>
      <c r="BC298" s="58"/>
      <c r="BD298" s="58"/>
      <c r="BE298" s="58"/>
      <c r="BF298" s="58"/>
      <c r="BG298" s="58"/>
      <c r="BH298" s="58"/>
      <c r="BI298" s="58"/>
      <c r="BJ298" s="58"/>
      <c r="BK298" s="58"/>
      <c r="BM298" s="57"/>
      <c r="BN298" s="58"/>
      <c r="BO298" s="58"/>
      <c r="BP298" s="58"/>
      <c r="BQ298" s="58"/>
      <c r="BR298" s="58"/>
      <c r="BS298" s="58"/>
      <c r="BT298" s="58"/>
      <c r="BU298" s="58"/>
      <c r="BV298" s="58"/>
      <c r="BW298" s="58"/>
      <c r="BX298" s="58"/>
      <c r="BY298" s="58"/>
      <c r="BZ298" s="58"/>
      <c r="CA298" s="58"/>
      <c r="CB298" s="58"/>
      <c r="CC298" s="58"/>
      <c r="CD298" s="58"/>
      <c r="CE298" s="58"/>
      <c r="CF298" s="58"/>
    </row>
    <row r="299" spans="1:84" s="59" customFormat="1" ht="15" hidden="1" x14ac:dyDescent="0.3">
      <c r="A299" s="40">
        <v>50100</v>
      </c>
      <c r="B299" s="27"/>
      <c r="C299" s="27"/>
      <c r="D299" s="27"/>
      <c r="E299" s="27"/>
      <c r="F299" s="27"/>
      <c r="G299" s="27"/>
      <c r="H299" s="27"/>
      <c r="I299" s="27"/>
      <c r="J299" s="27"/>
      <c r="K299" s="27"/>
      <c r="L299" s="27"/>
      <c r="M299" s="27"/>
      <c r="N299" s="27"/>
      <c r="O299" s="27"/>
      <c r="P299" s="27"/>
      <c r="Q299" s="27"/>
      <c r="R299" s="27"/>
      <c r="S299" s="27"/>
      <c r="T299" s="27"/>
      <c r="U299" s="23"/>
      <c r="V299" s="40">
        <v>50100</v>
      </c>
      <c r="W299" s="27"/>
      <c r="X299" s="27"/>
      <c r="Y299" s="27"/>
      <c r="Z299" s="27"/>
      <c r="AA299" s="27"/>
      <c r="AB299" s="27"/>
      <c r="AC299" s="27"/>
      <c r="AD299" s="27"/>
      <c r="AE299" s="27"/>
      <c r="AF299" s="27"/>
      <c r="AG299" s="27"/>
      <c r="AH299" s="27"/>
      <c r="AI299" s="27"/>
      <c r="AJ299" s="27"/>
      <c r="AK299" s="27"/>
      <c r="AL299" s="27"/>
      <c r="AM299" s="27"/>
      <c r="AN299" s="27"/>
      <c r="AO299" s="27"/>
      <c r="AP299" s="23"/>
      <c r="AQ299" s="23"/>
      <c r="AR299" s="57"/>
      <c r="AS299" s="58"/>
      <c r="AT299" s="58"/>
      <c r="AU299" s="58"/>
      <c r="AV299" s="58"/>
      <c r="AW299" s="58"/>
      <c r="AX299" s="58"/>
      <c r="AY299" s="58"/>
      <c r="AZ299" s="58"/>
      <c r="BA299" s="58"/>
      <c r="BB299" s="58"/>
      <c r="BC299" s="58"/>
      <c r="BD299" s="58"/>
      <c r="BE299" s="58"/>
      <c r="BF299" s="58"/>
      <c r="BG299" s="58"/>
      <c r="BH299" s="58"/>
      <c r="BI299" s="58"/>
      <c r="BJ299" s="58"/>
      <c r="BK299" s="58"/>
      <c r="BM299" s="57"/>
      <c r="BN299" s="58"/>
      <c r="BO299" s="58"/>
      <c r="BP299" s="58"/>
      <c r="BQ299" s="58"/>
      <c r="BR299" s="58"/>
      <c r="BS299" s="58"/>
      <c r="BT299" s="58"/>
      <c r="BU299" s="58"/>
      <c r="BV299" s="58"/>
      <c r="BW299" s="58"/>
      <c r="BX299" s="58"/>
      <c r="BY299" s="58"/>
      <c r="BZ299" s="58"/>
      <c r="CA299" s="58"/>
      <c r="CB299" s="58"/>
      <c r="CC299" s="58"/>
      <c r="CD299" s="58"/>
      <c r="CE299" s="58"/>
      <c r="CF299" s="58"/>
    </row>
    <row r="300" spans="1:84" s="59" customFormat="1" ht="15" hidden="1" x14ac:dyDescent="0.3">
      <c r="A300" s="40">
        <v>50131</v>
      </c>
      <c r="B300" s="27"/>
      <c r="C300" s="27"/>
      <c r="D300" s="27"/>
      <c r="E300" s="27"/>
      <c r="F300" s="27"/>
      <c r="G300" s="27"/>
      <c r="H300" s="27"/>
      <c r="I300" s="27"/>
      <c r="J300" s="27"/>
      <c r="K300" s="27"/>
      <c r="L300" s="27"/>
      <c r="M300" s="27"/>
      <c r="N300" s="27"/>
      <c r="O300" s="27"/>
      <c r="P300" s="27"/>
      <c r="Q300" s="27"/>
      <c r="R300" s="27"/>
      <c r="S300" s="27"/>
      <c r="T300" s="27"/>
      <c r="U300" s="23"/>
      <c r="V300" s="40">
        <v>50131</v>
      </c>
      <c r="W300" s="27"/>
      <c r="X300" s="27"/>
      <c r="Y300" s="27"/>
      <c r="Z300" s="27"/>
      <c r="AA300" s="27"/>
      <c r="AB300" s="27"/>
      <c r="AC300" s="27"/>
      <c r="AD300" s="27"/>
      <c r="AE300" s="27"/>
      <c r="AF300" s="27"/>
      <c r="AG300" s="27"/>
      <c r="AH300" s="27"/>
      <c r="AI300" s="27"/>
      <c r="AJ300" s="27"/>
      <c r="AK300" s="27"/>
      <c r="AL300" s="27"/>
      <c r="AM300" s="27"/>
      <c r="AN300" s="27"/>
      <c r="AO300" s="27"/>
      <c r="AP300" s="23"/>
      <c r="AQ300" s="23"/>
      <c r="AR300" s="57"/>
      <c r="AS300" s="58"/>
      <c r="AT300" s="58"/>
      <c r="AU300" s="58"/>
      <c r="AV300" s="58"/>
      <c r="AW300" s="58"/>
      <c r="AX300" s="58"/>
      <c r="AY300" s="58"/>
      <c r="AZ300" s="58"/>
      <c r="BA300" s="58"/>
      <c r="BB300" s="58"/>
      <c r="BC300" s="58"/>
      <c r="BD300" s="58"/>
      <c r="BE300" s="58"/>
      <c r="BF300" s="58"/>
      <c r="BG300" s="58"/>
      <c r="BH300" s="58"/>
      <c r="BI300" s="58"/>
      <c r="BJ300" s="58"/>
      <c r="BK300" s="58"/>
      <c r="BM300" s="57"/>
      <c r="BN300" s="58"/>
      <c r="BO300" s="58"/>
      <c r="BP300" s="58"/>
      <c r="BQ300" s="58"/>
      <c r="BR300" s="58"/>
      <c r="BS300" s="58"/>
      <c r="BT300" s="58"/>
      <c r="BU300" s="58"/>
      <c r="BV300" s="58"/>
      <c r="BW300" s="58"/>
      <c r="BX300" s="58"/>
      <c r="BY300" s="58"/>
      <c r="BZ300" s="58"/>
      <c r="CA300" s="58"/>
      <c r="CB300" s="58"/>
      <c r="CC300" s="58"/>
      <c r="CD300" s="58"/>
      <c r="CE300" s="58"/>
      <c r="CF300" s="58"/>
    </row>
    <row r="301" spans="1:84" s="59" customFormat="1" ht="15" hidden="1" x14ac:dyDescent="0.3">
      <c r="A301" s="40">
        <v>50161</v>
      </c>
      <c r="B301" s="27"/>
      <c r="C301" s="27"/>
      <c r="D301" s="27"/>
      <c r="E301" s="27"/>
      <c r="F301" s="27"/>
      <c r="G301" s="27"/>
      <c r="H301" s="27"/>
      <c r="I301" s="27"/>
      <c r="J301" s="27"/>
      <c r="K301" s="27"/>
      <c r="L301" s="27"/>
      <c r="M301" s="27"/>
      <c r="N301" s="27"/>
      <c r="O301" s="27"/>
      <c r="P301" s="27"/>
      <c r="Q301" s="27"/>
      <c r="R301" s="27"/>
      <c r="S301" s="27"/>
      <c r="T301" s="27"/>
      <c r="U301" s="23"/>
      <c r="V301" s="40">
        <v>50161</v>
      </c>
      <c r="W301" s="27"/>
      <c r="X301" s="27"/>
      <c r="Y301" s="27"/>
      <c r="Z301" s="27"/>
      <c r="AA301" s="27"/>
      <c r="AB301" s="27"/>
      <c r="AC301" s="27"/>
      <c r="AD301" s="27"/>
      <c r="AE301" s="27"/>
      <c r="AF301" s="27"/>
      <c r="AG301" s="27"/>
      <c r="AH301" s="27"/>
      <c r="AI301" s="27"/>
      <c r="AJ301" s="27"/>
      <c r="AK301" s="27"/>
      <c r="AL301" s="27"/>
      <c r="AM301" s="27"/>
      <c r="AN301" s="27"/>
      <c r="AO301" s="27"/>
      <c r="AP301" s="23"/>
      <c r="AQ301" s="23"/>
      <c r="AR301" s="57"/>
      <c r="AS301" s="58"/>
      <c r="AT301" s="58"/>
      <c r="AU301" s="58"/>
      <c r="AV301" s="58"/>
      <c r="AW301" s="58"/>
      <c r="AX301" s="58"/>
      <c r="AY301" s="58"/>
      <c r="AZ301" s="58"/>
      <c r="BA301" s="58"/>
      <c r="BB301" s="58"/>
      <c r="BC301" s="58"/>
      <c r="BD301" s="58"/>
      <c r="BE301" s="58"/>
      <c r="BF301" s="58"/>
      <c r="BG301" s="58"/>
      <c r="BH301" s="58"/>
      <c r="BI301" s="58"/>
      <c r="BJ301" s="58"/>
      <c r="BK301" s="58"/>
      <c r="BM301" s="57"/>
      <c r="BN301" s="58"/>
      <c r="BO301" s="58"/>
      <c r="BP301" s="58"/>
      <c r="BQ301" s="58"/>
      <c r="BR301" s="58"/>
      <c r="BS301" s="58"/>
      <c r="BT301" s="58"/>
      <c r="BU301" s="58"/>
      <c r="BV301" s="58"/>
      <c r="BW301" s="58"/>
      <c r="BX301" s="58"/>
      <c r="BY301" s="58"/>
      <c r="BZ301" s="58"/>
      <c r="CA301" s="58"/>
      <c r="CB301" s="58"/>
      <c r="CC301" s="58"/>
      <c r="CD301" s="58"/>
      <c r="CE301" s="58"/>
      <c r="CF301" s="58"/>
    </row>
    <row r="302" spans="1:84" s="59" customFormat="1" ht="15" hidden="1" x14ac:dyDescent="0.3">
      <c r="A302" s="40">
        <v>50192</v>
      </c>
      <c r="B302" s="27"/>
      <c r="C302" s="27"/>
      <c r="D302" s="27"/>
      <c r="E302" s="27"/>
      <c r="F302" s="27"/>
      <c r="G302" s="27"/>
      <c r="H302" s="27"/>
      <c r="I302" s="27"/>
      <c r="J302" s="27"/>
      <c r="K302" s="27"/>
      <c r="L302" s="27"/>
      <c r="M302" s="27"/>
      <c r="N302" s="27"/>
      <c r="O302" s="27"/>
      <c r="P302" s="27"/>
      <c r="Q302" s="27"/>
      <c r="R302" s="27"/>
      <c r="S302" s="27"/>
      <c r="T302" s="27"/>
      <c r="U302" s="23"/>
      <c r="V302" s="40">
        <v>50192</v>
      </c>
      <c r="W302" s="27"/>
      <c r="X302" s="27"/>
      <c r="Y302" s="27"/>
      <c r="Z302" s="27"/>
      <c r="AA302" s="27"/>
      <c r="AB302" s="27"/>
      <c r="AC302" s="27"/>
      <c r="AD302" s="27"/>
      <c r="AE302" s="27"/>
      <c r="AF302" s="27"/>
      <c r="AG302" s="27"/>
      <c r="AH302" s="27"/>
      <c r="AI302" s="27"/>
      <c r="AJ302" s="27"/>
      <c r="AK302" s="27"/>
      <c r="AL302" s="27"/>
      <c r="AM302" s="27"/>
      <c r="AN302" s="27"/>
      <c r="AO302" s="27"/>
      <c r="AP302" s="23"/>
      <c r="AQ302" s="23"/>
      <c r="AR302" s="57"/>
      <c r="AS302" s="58"/>
      <c r="AT302" s="58"/>
      <c r="AU302" s="58"/>
      <c r="AV302" s="58"/>
      <c r="AW302" s="58"/>
      <c r="AX302" s="58"/>
      <c r="AY302" s="58"/>
      <c r="AZ302" s="58"/>
      <c r="BA302" s="58"/>
      <c r="BB302" s="58"/>
      <c r="BC302" s="58"/>
      <c r="BD302" s="58"/>
      <c r="BE302" s="58"/>
      <c r="BF302" s="58"/>
      <c r="BG302" s="58"/>
      <c r="BH302" s="58"/>
      <c r="BI302" s="58"/>
      <c r="BJ302" s="58"/>
      <c r="BK302" s="58"/>
      <c r="BM302" s="57"/>
      <c r="BN302" s="58"/>
      <c r="BO302" s="58"/>
      <c r="BP302" s="58"/>
      <c r="BQ302" s="58"/>
      <c r="BR302" s="58"/>
      <c r="BS302" s="58"/>
      <c r="BT302" s="58"/>
      <c r="BU302" s="58"/>
      <c r="BV302" s="58"/>
      <c r="BW302" s="58"/>
      <c r="BX302" s="58"/>
      <c r="BY302" s="58"/>
      <c r="BZ302" s="58"/>
      <c r="CA302" s="58"/>
      <c r="CB302" s="58"/>
      <c r="CC302" s="58"/>
      <c r="CD302" s="58"/>
      <c r="CE302" s="58"/>
      <c r="CF302" s="58"/>
    </row>
    <row r="303" spans="1:84" s="59" customFormat="1" ht="15" hidden="1" x14ac:dyDescent="0.3">
      <c r="A303" s="40">
        <v>50222</v>
      </c>
      <c r="B303" s="27"/>
      <c r="C303" s="27"/>
      <c r="D303" s="27"/>
      <c r="E303" s="27"/>
      <c r="F303" s="27"/>
      <c r="G303" s="27"/>
      <c r="H303" s="27"/>
      <c r="I303" s="27"/>
      <c r="J303" s="27"/>
      <c r="K303" s="27"/>
      <c r="L303" s="27"/>
      <c r="M303" s="27"/>
      <c r="N303" s="27"/>
      <c r="O303" s="27"/>
      <c r="P303" s="27"/>
      <c r="Q303" s="27"/>
      <c r="R303" s="27"/>
      <c r="S303" s="27"/>
      <c r="T303" s="27"/>
      <c r="U303" s="23"/>
      <c r="V303" s="40">
        <v>50222</v>
      </c>
      <c r="W303" s="27"/>
      <c r="X303" s="27"/>
      <c r="Y303" s="27"/>
      <c r="Z303" s="27"/>
      <c r="AA303" s="27"/>
      <c r="AB303" s="27"/>
      <c r="AC303" s="27"/>
      <c r="AD303" s="27"/>
      <c r="AE303" s="27"/>
      <c r="AF303" s="27"/>
      <c r="AG303" s="27"/>
      <c r="AH303" s="27"/>
      <c r="AI303" s="27"/>
      <c r="AJ303" s="27"/>
      <c r="AK303" s="27"/>
      <c r="AL303" s="27"/>
      <c r="AM303" s="27"/>
      <c r="AN303" s="27"/>
      <c r="AO303" s="27"/>
      <c r="AP303" s="23"/>
      <c r="AQ303" s="23"/>
      <c r="AR303" s="57"/>
      <c r="AS303" s="58"/>
      <c r="AT303" s="58"/>
      <c r="AU303" s="58"/>
      <c r="AV303" s="58"/>
      <c r="AW303" s="58"/>
      <c r="AX303" s="58"/>
      <c r="AY303" s="58"/>
      <c r="AZ303" s="58"/>
      <c r="BA303" s="58"/>
      <c r="BB303" s="58"/>
      <c r="BC303" s="58"/>
      <c r="BD303" s="58"/>
      <c r="BE303" s="58"/>
      <c r="BF303" s="58"/>
      <c r="BG303" s="58"/>
      <c r="BH303" s="58"/>
      <c r="BI303" s="58"/>
      <c r="BJ303" s="58"/>
      <c r="BK303" s="58"/>
      <c r="BM303" s="57"/>
      <c r="BN303" s="58"/>
      <c r="BO303" s="58"/>
      <c r="BP303" s="58"/>
      <c r="BQ303" s="58"/>
      <c r="BR303" s="58"/>
      <c r="BS303" s="58"/>
      <c r="BT303" s="58"/>
      <c r="BU303" s="58"/>
      <c r="BV303" s="58"/>
      <c r="BW303" s="58"/>
      <c r="BX303" s="58"/>
      <c r="BY303" s="58"/>
      <c r="BZ303" s="58"/>
      <c r="CA303" s="58"/>
      <c r="CB303" s="58"/>
      <c r="CC303" s="58"/>
      <c r="CD303" s="58"/>
      <c r="CE303" s="58"/>
      <c r="CF303" s="58"/>
    </row>
    <row r="304" spans="1:84" s="59" customFormat="1" ht="15" hidden="1" x14ac:dyDescent="0.3">
      <c r="A304" s="40">
        <v>50253</v>
      </c>
      <c r="B304" s="27"/>
      <c r="C304" s="27"/>
      <c r="D304" s="27"/>
      <c r="E304" s="27"/>
      <c r="F304" s="27"/>
      <c r="G304" s="27"/>
      <c r="H304" s="27"/>
      <c r="I304" s="27"/>
      <c r="J304" s="27"/>
      <c r="K304" s="27"/>
      <c r="L304" s="27"/>
      <c r="M304" s="27"/>
      <c r="N304" s="27"/>
      <c r="O304" s="27"/>
      <c r="P304" s="27"/>
      <c r="Q304" s="27"/>
      <c r="R304" s="27"/>
      <c r="S304" s="27"/>
      <c r="T304" s="27"/>
      <c r="U304" s="23"/>
      <c r="V304" s="40">
        <v>50253</v>
      </c>
      <c r="W304" s="27"/>
      <c r="X304" s="27"/>
      <c r="Y304" s="27"/>
      <c r="Z304" s="27"/>
      <c r="AA304" s="27"/>
      <c r="AB304" s="27"/>
      <c r="AC304" s="27"/>
      <c r="AD304" s="27"/>
      <c r="AE304" s="27"/>
      <c r="AF304" s="27"/>
      <c r="AG304" s="27"/>
      <c r="AH304" s="27"/>
      <c r="AI304" s="27"/>
      <c r="AJ304" s="27"/>
      <c r="AK304" s="27"/>
      <c r="AL304" s="27"/>
      <c r="AM304" s="27"/>
      <c r="AN304" s="27"/>
      <c r="AO304" s="27"/>
      <c r="AP304" s="23"/>
      <c r="AQ304" s="23"/>
      <c r="AR304" s="57"/>
      <c r="AS304" s="58"/>
      <c r="AT304" s="58"/>
      <c r="AU304" s="58"/>
      <c r="AV304" s="58"/>
      <c r="AW304" s="58"/>
      <c r="AX304" s="58"/>
      <c r="AY304" s="58"/>
      <c r="AZ304" s="58"/>
      <c r="BA304" s="58"/>
      <c r="BB304" s="58"/>
      <c r="BC304" s="58"/>
      <c r="BD304" s="58"/>
      <c r="BE304" s="58"/>
      <c r="BF304" s="58"/>
      <c r="BG304" s="58"/>
      <c r="BH304" s="58"/>
      <c r="BI304" s="58"/>
      <c r="BJ304" s="58"/>
      <c r="BK304" s="58"/>
      <c r="BM304" s="57"/>
      <c r="BN304" s="58"/>
      <c r="BO304" s="58"/>
      <c r="BP304" s="58"/>
      <c r="BQ304" s="58"/>
      <c r="BR304" s="58"/>
      <c r="BS304" s="58"/>
      <c r="BT304" s="58"/>
      <c r="BU304" s="58"/>
      <c r="BV304" s="58"/>
      <c r="BW304" s="58"/>
      <c r="BX304" s="58"/>
      <c r="BY304" s="58"/>
      <c r="BZ304" s="58"/>
      <c r="CA304" s="58"/>
      <c r="CB304" s="58"/>
      <c r="CC304" s="58"/>
      <c r="CD304" s="58"/>
      <c r="CE304" s="58"/>
      <c r="CF304" s="58"/>
    </row>
    <row r="305" spans="1:84" s="59" customFormat="1" ht="15" hidden="1" x14ac:dyDescent="0.3">
      <c r="A305" s="40">
        <v>50284</v>
      </c>
      <c r="B305" s="27"/>
      <c r="C305" s="27"/>
      <c r="D305" s="27"/>
      <c r="E305" s="27"/>
      <c r="F305" s="27"/>
      <c r="G305" s="27"/>
      <c r="H305" s="27"/>
      <c r="I305" s="27"/>
      <c r="J305" s="27"/>
      <c r="K305" s="27"/>
      <c r="L305" s="27"/>
      <c r="M305" s="27"/>
      <c r="N305" s="27"/>
      <c r="O305" s="27"/>
      <c r="P305" s="27"/>
      <c r="Q305" s="27"/>
      <c r="R305" s="27"/>
      <c r="S305" s="27"/>
      <c r="T305" s="27"/>
      <c r="U305" s="23"/>
      <c r="V305" s="40">
        <v>50284</v>
      </c>
      <c r="W305" s="27"/>
      <c r="X305" s="27"/>
      <c r="Y305" s="27"/>
      <c r="Z305" s="27"/>
      <c r="AA305" s="27"/>
      <c r="AB305" s="27"/>
      <c r="AC305" s="27"/>
      <c r="AD305" s="27"/>
      <c r="AE305" s="27"/>
      <c r="AF305" s="27"/>
      <c r="AG305" s="27"/>
      <c r="AH305" s="27"/>
      <c r="AI305" s="27"/>
      <c r="AJ305" s="27"/>
      <c r="AK305" s="27"/>
      <c r="AL305" s="27"/>
      <c r="AM305" s="27"/>
      <c r="AN305" s="27"/>
      <c r="AO305" s="27"/>
      <c r="AP305" s="23"/>
      <c r="AQ305" s="23"/>
      <c r="AR305" s="57"/>
      <c r="AS305" s="58"/>
      <c r="AT305" s="58"/>
      <c r="AU305" s="58"/>
      <c r="AV305" s="58"/>
      <c r="AW305" s="58"/>
      <c r="AX305" s="58"/>
      <c r="AY305" s="58"/>
      <c r="AZ305" s="58"/>
      <c r="BA305" s="58"/>
      <c r="BB305" s="58"/>
      <c r="BC305" s="58"/>
      <c r="BD305" s="58"/>
      <c r="BE305" s="58"/>
      <c r="BF305" s="58"/>
      <c r="BG305" s="58"/>
      <c r="BH305" s="58"/>
      <c r="BI305" s="58"/>
      <c r="BJ305" s="58"/>
      <c r="BK305" s="58"/>
      <c r="BM305" s="57"/>
      <c r="BN305" s="58"/>
      <c r="BO305" s="58"/>
      <c r="BP305" s="58"/>
      <c r="BQ305" s="58"/>
      <c r="BR305" s="58"/>
      <c r="BS305" s="58"/>
      <c r="BT305" s="58"/>
      <c r="BU305" s="58"/>
      <c r="BV305" s="58"/>
      <c r="BW305" s="58"/>
      <c r="BX305" s="58"/>
      <c r="BY305" s="58"/>
      <c r="BZ305" s="58"/>
      <c r="CA305" s="58"/>
      <c r="CB305" s="58"/>
      <c r="CC305" s="58"/>
      <c r="CD305" s="58"/>
      <c r="CE305" s="58"/>
      <c r="CF305" s="58"/>
    </row>
    <row r="306" spans="1:84" s="59" customFormat="1" ht="15" hidden="1" x14ac:dyDescent="0.3">
      <c r="A306" s="40">
        <v>50314</v>
      </c>
      <c r="B306" s="27"/>
      <c r="C306" s="27"/>
      <c r="D306" s="27"/>
      <c r="E306" s="27"/>
      <c r="F306" s="27"/>
      <c r="G306" s="27"/>
      <c r="H306" s="27"/>
      <c r="I306" s="27"/>
      <c r="J306" s="27"/>
      <c r="K306" s="27"/>
      <c r="L306" s="27"/>
      <c r="M306" s="27"/>
      <c r="N306" s="27"/>
      <c r="O306" s="27"/>
      <c r="P306" s="27"/>
      <c r="Q306" s="27"/>
      <c r="R306" s="27"/>
      <c r="S306" s="27"/>
      <c r="T306" s="27"/>
      <c r="U306" s="23"/>
      <c r="V306" s="40">
        <v>50314</v>
      </c>
      <c r="W306" s="27"/>
      <c r="X306" s="27"/>
      <c r="Y306" s="27"/>
      <c r="Z306" s="27"/>
      <c r="AA306" s="27"/>
      <c r="AB306" s="27"/>
      <c r="AC306" s="27"/>
      <c r="AD306" s="27"/>
      <c r="AE306" s="27"/>
      <c r="AF306" s="27"/>
      <c r="AG306" s="27"/>
      <c r="AH306" s="27"/>
      <c r="AI306" s="27"/>
      <c r="AJ306" s="27"/>
      <c r="AK306" s="27"/>
      <c r="AL306" s="27"/>
      <c r="AM306" s="27"/>
      <c r="AN306" s="27"/>
      <c r="AO306" s="27"/>
      <c r="AP306" s="23"/>
      <c r="AQ306" s="23"/>
      <c r="AR306" s="57"/>
      <c r="AS306" s="58"/>
      <c r="AT306" s="58"/>
      <c r="AU306" s="58"/>
      <c r="AV306" s="58"/>
      <c r="AW306" s="58"/>
      <c r="AX306" s="58"/>
      <c r="AY306" s="58"/>
      <c r="AZ306" s="58"/>
      <c r="BA306" s="58"/>
      <c r="BB306" s="58"/>
      <c r="BC306" s="58"/>
      <c r="BD306" s="58"/>
      <c r="BE306" s="58"/>
      <c r="BF306" s="58"/>
      <c r="BG306" s="58"/>
      <c r="BH306" s="58"/>
      <c r="BI306" s="58"/>
      <c r="BJ306" s="58"/>
      <c r="BK306" s="58"/>
      <c r="BM306" s="57"/>
      <c r="BN306" s="58"/>
      <c r="BO306" s="58"/>
      <c r="BP306" s="58"/>
      <c r="BQ306" s="58"/>
      <c r="BR306" s="58"/>
      <c r="BS306" s="58"/>
      <c r="BT306" s="58"/>
      <c r="BU306" s="58"/>
      <c r="BV306" s="58"/>
      <c r="BW306" s="58"/>
      <c r="BX306" s="58"/>
      <c r="BY306" s="58"/>
      <c r="BZ306" s="58"/>
      <c r="CA306" s="58"/>
      <c r="CB306" s="58"/>
      <c r="CC306" s="58"/>
      <c r="CD306" s="58"/>
      <c r="CE306" s="58"/>
      <c r="CF306" s="58"/>
    </row>
    <row r="307" spans="1:84" s="59" customFormat="1" ht="15" hidden="1" x14ac:dyDescent="0.3">
      <c r="A307" s="40">
        <v>50345</v>
      </c>
      <c r="B307" s="27"/>
      <c r="C307" s="27"/>
      <c r="D307" s="27"/>
      <c r="E307" s="27"/>
      <c r="F307" s="27"/>
      <c r="G307" s="27"/>
      <c r="H307" s="27"/>
      <c r="I307" s="27"/>
      <c r="J307" s="27"/>
      <c r="K307" s="27"/>
      <c r="L307" s="27"/>
      <c r="M307" s="27"/>
      <c r="N307" s="27"/>
      <c r="O307" s="27"/>
      <c r="P307" s="27"/>
      <c r="Q307" s="27"/>
      <c r="R307" s="27"/>
      <c r="S307" s="27"/>
      <c r="T307" s="27"/>
      <c r="U307" s="23"/>
      <c r="V307" s="40">
        <v>50345</v>
      </c>
      <c r="W307" s="27"/>
      <c r="X307" s="27"/>
      <c r="Y307" s="27"/>
      <c r="Z307" s="27"/>
      <c r="AA307" s="27"/>
      <c r="AB307" s="27"/>
      <c r="AC307" s="27"/>
      <c r="AD307" s="27"/>
      <c r="AE307" s="27"/>
      <c r="AF307" s="27"/>
      <c r="AG307" s="27"/>
      <c r="AH307" s="27"/>
      <c r="AI307" s="27"/>
      <c r="AJ307" s="27"/>
      <c r="AK307" s="27"/>
      <c r="AL307" s="27"/>
      <c r="AM307" s="27"/>
      <c r="AN307" s="27"/>
      <c r="AO307" s="27"/>
      <c r="AP307" s="23"/>
      <c r="AQ307" s="23"/>
      <c r="AR307" s="57"/>
      <c r="AS307" s="58"/>
      <c r="AT307" s="58"/>
      <c r="AU307" s="58"/>
      <c r="AV307" s="58"/>
      <c r="AW307" s="58"/>
      <c r="AX307" s="58"/>
      <c r="AY307" s="58"/>
      <c r="AZ307" s="58"/>
      <c r="BA307" s="58"/>
      <c r="BB307" s="58"/>
      <c r="BC307" s="58"/>
      <c r="BD307" s="58"/>
      <c r="BE307" s="58"/>
      <c r="BF307" s="58"/>
      <c r="BG307" s="58"/>
      <c r="BH307" s="58"/>
      <c r="BI307" s="58"/>
      <c r="BJ307" s="58"/>
      <c r="BK307" s="58"/>
      <c r="BM307" s="57"/>
      <c r="BN307" s="58"/>
      <c r="BO307" s="58"/>
      <c r="BP307" s="58"/>
      <c r="BQ307" s="58"/>
      <c r="BR307" s="58"/>
      <c r="BS307" s="58"/>
      <c r="BT307" s="58"/>
      <c r="BU307" s="58"/>
      <c r="BV307" s="58"/>
      <c r="BW307" s="58"/>
      <c r="BX307" s="58"/>
      <c r="BY307" s="58"/>
      <c r="BZ307" s="58"/>
      <c r="CA307" s="58"/>
      <c r="CB307" s="58"/>
      <c r="CC307" s="58"/>
      <c r="CD307" s="58"/>
      <c r="CE307" s="58"/>
      <c r="CF307" s="58"/>
    </row>
    <row r="308" spans="1:84" s="59" customFormat="1" ht="15" hidden="1" x14ac:dyDescent="0.3">
      <c r="A308" s="41">
        <v>50375</v>
      </c>
      <c r="B308" s="28"/>
      <c r="C308" s="28"/>
      <c r="D308" s="28"/>
      <c r="E308" s="28"/>
      <c r="F308" s="28"/>
      <c r="G308" s="28"/>
      <c r="H308" s="28"/>
      <c r="I308" s="28"/>
      <c r="J308" s="28"/>
      <c r="K308" s="28"/>
      <c r="L308" s="28"/>
      <c r="M308" s="28"/>
      <c r="N308" s="28"/>
      <c r="O308" s="28"/>
      <c r="P308" s="28"/>
      <c r="Q308" s="28"/>
      <c r="R308" s="28"/>
      <c r="S308" s="28"/>
      <c r="T308" s="28"/>
      <c r="U308" s="23"/>
      <c r="V308" s="41">
        <v>50375</v>
      </c>
      <c r="W308" s="28"/>
      <c r="X308" s="28"/>
      <c r="Y308" s="28"/>
      <c r="Z308" s="28"/>
      <c r="AA308" s="28"/>
      <c r="AB308" s="28"/>
      <c r="AC308" s="28"/>
      <c r="AD308" s="28"/>
      <c r="AE308" s="28"/>
      <c r="AF308" s="28"/>
      <c r="AG308" s="28"/>
      <c r="AH308" s="28"/>
      <c r="AI308" s="28"/>
      <c r="AJ308" s="28"/>
      <c r="AK308" s="28"/>
      <c r="AL308" s="28"/>
      <c r="AM308" s="28"/>
      <c r="AN308" s="28"/>
      <c r="AO308" s="28"/>
      <c r="AP308" s="23"/>
      <c r="AQ308" s="23"/>
      <c r="AR308" s="57"/>
      <c r="AS308" s="58"/>
      <c r="AT308" s="58"/>
      <c r="AU308" s="58"/>
      <c r="AV308" s="58"/>
      <c r="AW308" s="58"/>
      <c r="AX308" s="58"/>
      <c r="AY308" s="58"/>
      <c r="AZ308" s="58"/>
      <c r="BA308" s="58"/>
      <c r="BB308" s="58"/>
      <c r="BC308" s="58"/>
      <c r="BD308" s="58"/>
      <c r="BE308" s="58"/>
      <c r="BF308" s="58"/>
      <c r="BG308" s="58"/>
      <c r="BH308" s="58"/>
      <c r="BI308" s="58"/>
      <c r="BJ308" s="58"/>
      <c r="BK308" s="58"/>
      <c r="BM308" s="57"/>
      <c r="BN308" s="58"/>
      <c r="BO308" s="58"/>
      <c r="BP308" s="58"/>
      <c r="BQ308" s="58"/>
      <c r="BR308" s="58"/>
      <c r="BS308" s="58"/>
      <c r="BT308" s="58"/>
      <c r="BU308" s="58"/>
      <c r="BV308" s="58"/>
      <c r="BW308" s="58"/>
      <c r="BX308" s="58"/>
      <c r="BY308" s="58"/>
      <c r="BZ308" s="58"/>
      <c r="CA308" s="58"/>
      <c r="CB308" s="58"/>
      <c r="CC308" s="58"/>
      <c r="CD308" s="58"/>
      <c r="CE308" s="58"/>
      <c r="CF308" s="58"/>
    </row>
    <row r="309" spans="1:84" s="59" customFormat="1" ht="15" hidden="1" x14ac:dyDescent="0.3">
      <c r="A309" s="42">
        <v>50406</v>
      </c>
      <c r="B309" s="29"/>
      <c r="C309" s="29"/>
      <c r="D309" s="29"/>
      <c r="E309" s="29"/>
      <c r="F309" s="29"/>
      <c r="G309" s="29"/>
      <c r="H309" s="29"/>
      <c r="I309" s="29"/>
      <c r="J309" s="29"/>
      <c r="K309" s="29"/>
      <c r="L309" s="29"/>
      <c r="M309" s="29"/>
      <c r="N309" s="29"/>
      <c r="O309" s="29"/>
      <c r="P309" s="29"/>
      <c r="Q309" s="29"/>
      <c r="R309" s="29"/>
      <c r="S309" s="29"/>
      <c r="T309" s="29"/>
      <c r="U309" s="23"/>
      <c r="V309" s="42">
        <v>50406</v>
      </c>
      <c r="W309" s="29"/>
      <c r="X309" s="29"/>
      <c r="Y309" s="29"/>
      <c r="Z309" s="29"/>
      <c r="AA309" s="29"/>
      <c r="AB309" s="29"/>
      <c r="AC309" s="29"/>
      <c r="AD309" s="29"/>
      <c r="AE309" s="29"/>
      <c r="AF309" s="29"/>
      <c r="AG309" s="29"/>
      <c r="AH309" s="29"/>
      <c r="AI309" s="29"/>
      <c r="AJ309" s="29"/>
      <c r="AK309" s="29"/>
      <c r="AL309" s="29"/>
      <c r="AM309" s="29"/>
      <c r="AN309" s="29"/>
      <c r="AO309" s="29"/>
      <c r="AP309" s="23"/>
      <c r="AQ309" s="23"/>
      <c r="AR309" s="57"/>
      <c r="AS309" s="58"/>
      <c r="AT309" s="58"/>
      <c r="AU309" s="58"/>
      <c r="AV309" s="58"/>
      <c r="AW309" s="58"/>
      <c r="AX309" s="58"/>
      <c r="AY309" s="58"/>
      <c r="AZ309" s="58"/>
      <c r="BA309" s="58"/>
      <c r="BB309" s="58"/>
      <c r="BC309" s="58"/>
      <c r="BD309" s="58"/>
      <c r="BE309" s="58"/>
      <c r="BF309" s="58"/>
      <c r="BG309" s="58"/>
      <c r="BH309" s="58"/>
      <c r="BI309" s="58"/>
      <c r="BJ309" s="58"/>
      <c r="BK309" s="58"/>
      <c r="BM309" s="57"/>
      <c r="BN309" s="58"/>
      <c r="BO309" s="58"/>
      <c r="BP309" s="58"/>
      <c r="BQ309" s="58"/>
      <c r="BR309" s="58"/>
      <c r="BS309" s="58"/>
      <c r="BT309" s="58"/>
      <c r="BU309" s="58"/>
      <c r="BV309" s="58"/>
      <c r="BW309" s="58"/>
      <c r="BX309" s="58"/>
      <c r="BY309" s="58"/>
      <c r="BZ309" s="58"/>
      <c r="CA309" s="58"/>
      <c r="CB309" s="58"/>
      <c r="CC309" s="58"/>
      <c r="CD309" s="58"/>
      <c r="CE309" s="58"/>
      <c r="CF309" s="58"/>
    </row>
    <row r="310" spans="1:84" s="59" customFormat="1" ht="15" hidden="1" x14ac:dyDescent="0.3">
      <c r="A310" s="43">
        <v>50437</v>
      </c>
      <c r="B310" s="31"/>
      <c r="C310" s="31"/>
      <c r="D310" s="31"/>
      <c r="E310" s="31"/>
      <c r="F310" s="31"/>
      <c r="G310" s="31"/>
      <c r="H310" s="31"/>
      <c r="I310" s="31"/>
      <c r="J310" s="31"/>
      <c r="K310" s="31"/>
      <c r="L310" s="31"/>
      <c r="M310" s="31"/>
      <c r="N310" s="31"/>
      <c r="O310" s="31"/>
      <c r="P310" s="31"/>
      <c r="Q310" s="31"/>
      <c r="R310" s="31"/>
      <c r="S310" s="31"/>
      <c r="T310" s="31"/>
      <c r="U310" s="23"/>
      <c r="V310" s="43">
        <v>50437</v>
      </c>
      <c r="W310" s="31"/>
      <c r="X310" s="31"/>
      <c r="Y310" s="31"/>
      <c r="Z310" s="31"/>
      <c r="AA310" s="31"/>
      <c r="AB310" s="31"/>
      <c r="AC310" s="31"/>
      <c r="AD310" s="31"/>
      <c r="AE310" s="31"/>
      <c r="AF310" s="31"/>
      <c r="AG310" s="31"/>
      <c r="AH310" s="31"/>
      <c r="AI310" s="31"/>
      <c r="AJ310" s="31"/>
      <c r="AK310" s="31"/>
      <c r="AL310" s="31"/>
      <c r="AM310" s="31"/>
      <c r="AN310" s="31"/>
      <c r="AO310" s="31"/>
      <c r="AP310" s="23"/>
      <c r="AQ310" s="23"/>
      <c r="AR310" s="57"/>
      <c r="AS310" s="58"/>
      <c r="AT310" s="58"/>
      <c r="AU310" s="58"/>
      <c r="AV310" s="58"/>
      <c r="AW310" s="58"/>
      <c r="AX310" s="58"/>
      <c r="AY310" s="58"/>
      <c r="AZ310" s="58"/>
      <c r="BA310" s="58"/>
      <c r="BB310" s="58"/>
      <c r="BC310" s="58"/>
      <c r="BD310" s="58"/>
      <c r="BE310" s="58"/>
      <c r="BF310" s="58"/>
      <c r="BG310" s="58"/>
      <c r="BH310" s="58"/>
      <c r="BI310" s="58"/>
      <c r="BJ310" s="58"/>
      <c r="BK310" s="58"/>
      <c r="BM310" s="57"/>
      <c r="BN310" s="58"/>
      <c r="BO310" s="58"/>
      <c r="BP310" s="58"/>
      <c r="BQ310" s="58"/>
      <c r="BR310" s="58"/>
      <c r="BS310" s="58"/>
      <c r="BT310" s="58"/>
      <c r="BU310" s="58"/>
      <c r="BV310" s="58"/>
      <c r="BW310" s="58"/>
      <c r="BX310" s="58"/>
      <c r="BY310" s="58"/>
      <c r="BZ310" s="58"/>
      <c r="CA310" s="58"/>
      <c r="CB310" s="58"/>
      <c r="CC310" s="58"/>
      <c r="CD310" s="58"/>
      <c r="CE310" s="58"/>
      <c r="CF310" s="58"/>
    </row>
    <row r="311" spans="1:84" s="59" customFormat="1" ht="15" hidden="1" x14ac:dyDescent="0.3">
      <c r="A311" s="43">
        <v>50465</v>
      </c>
      <c r="B311" s="31"/>
      <c r="C311" s="31"/>
      <c r="D311" s="31"/>
      <c r="E311" s="31"/>
      <c r="F311" s="31"/>
      <c r="G311" s="31"/>
      <c r="H311" s="31"/>
      <c r="I311" s="31"/>
      <c r="J311" s="31"/>
      <c r="K311" s="31"/>
      <c r="L311" s="31"/>
      <c r="M311" s="31"/>
      <c r="N311" s="31"/>
      <c r="O311" s="31"/>
      <c r="P311" s="31"/>
      <c r="Q311" s="31"/>
      <c r="R311" s="31"/>
      <c r="S311" s="31"/>
      <c r="T311" s="31"/>
      <c r="U311" s="23"/>
      <c r="V311" s="43">
        <v>50465</v>
      </c>
      <c r="W311" s="31"/>
      <c r="X311" s="31"/>
      <c r="Y311" s="31"/>
      <c r="Z311" s="31"/>
      <c r="AA311" s="31"/>
      <c r="AB311" s="31"/>
      <c r="AC311" s="31"/>
      <c r="AD311" s="31"/>
      <c r="AE311" s="31"/>
      <c r="AF311" s="31"/>
      <c r="AG311" s="31"/>
      <c r="AH311" s="31"/>
      <c r="AI311" s="31"/>
      <c r="AJ311" s="31"/>
      <c r="AK311" s="31"/>
      <c r="AL311" s="31"/>
      <c r="AM311" s="31"/>
      <c r="AN311" s="31"/>
      <c r="AO311" s="31"/>
      <c r="AP311" s="23"/>
      <c r="AQ311" s="23"/>
      <c r="AR311" s="57"/>
      <c r="AS311" s="58"/>
      <c r="AT311" s="58"/>
      <c r="AU311" s="58"/>
      <c r="AV311" s="58"/>
      <c r="AW311" s="58"/>
      <c r="AX311" s="58"/>
      <c r="AY311" s="58"/>
      <c r="AZ311" s="58"/>
      <c r="BA311" s="58"/>
      <c r="BB311" s="58"/>
      <c r="BC311" s="58"/>
      <c r="BD311" s="58"/>
      <c r="BE311" s="58"/>
      <c r="BF311" s="58"/>
      <c r="BG311" s="58"/>
      <c r="BH311" s="58"/>
      <c r="BI311" s="58"/>
      <c r="BJ311" s="58"/>
      <c r="BK311" s="58"/>
      <c r="BM311" s="57"/>
      <c r="BN311" s="58"/>
      <c r="BO311" s="58"/>
      <c r="BP311" s="58"/>
      <c r="BQ311" s="58"/>
      <c r="BR311" s="58"/>
      <c r="BS311" s="58"/>
      <c r="BT311" s="58"/>
      <c r="BU311" s="58"/>
      <c r="BV311" s="58"/>
      <c r="BW311" s="58"/>
      <c r="BX311" s="58"/>
      <c r="BY311" s="58"/>
      <c r="BZ311" s="58"/>
      <c r="CA311" s="58"/>
      <c r="CB311" s="58"/>
      <c r="CC311" s="58"/>
      <c r="CD311" s="58"/>
      <c r="CE311" s="58"/>
      <c r="CF311" s="58"/>
    </row>
    <row r="312" spans="1:84" s="59" customFormat="1" ht="15" hidden="1" x14ac:dyDescent="0.3">
      <c r="A312" s="43">
        <v>50496</v>
      </c>
      <c r="B312" s="31"/>
      <c r="C312" s="31"/>
      <c r="D312" s="31"/>
      <c r="E312" s="31"/>
      <c r="F312" s="31"/>
      <c r="G312" s="31"/>
      <c r="H312" s="31"/>
      <c r="I312" s="31"/>
      <c r="J312" s="31"/>
      <c r="K312" s="31"/>
      <c r="L312" s="31"/>
      <c r="M312" s="31"/>
      <c r="N312" s="31"/>
      <c r="O312" s="31"/>
      <c r="P312" s="31"/>
      <c r="Q312" s="31"/>
      <c r="R312" s="31"/>
      <c r="S312" s="31"/>
      <c r="T312" s="31"/>
      <c r="U312" s="23"/>
      <c r="V312" s="43">
        <v>50496</v>
      </c>
      <c r="W312" s="31"/>
      <c r="X312" s="31"/>
      <c r="Y312" s="31"/>
      <c r="Z312" s="31"/>
      <c r="AA312" s="31"/>
      <c r="AB312" s="31"/>
      <c r="AC312" s="31"/>
      <c r="AD312" s="31"/>
      <c r="AE312" s="31"/>
      <c r="AF312" s="31"/>
      <c r="AG312" s="31"/>
      <c r="AH312" s="31"/>
      <c r="AI312" s="31"/>
      <c r="AJ312" s="31"/>
      <c r="AK312" s="31"/>
      <c r="AL312" s="31"/>
      <c r="AM312" s="31"/>
      <c r="AN312" s="31"/>
      <c r="AO312" s="31"/>
      <c r="AP312" s="23"/>
      <c r="AQ312" s="23"/>
      <c r="AR312" s="57"/>
      <c r="AS312" s="58"/>
      <c r="AT312" s="58"/>
      <c r="AU312" s="58"/>
      <c r="AV312" s="58"/>
      <c r="AW312" s="58"/>
      <c r="AX312" s="58"/>
      <c r="AY312" s="58"/>
      <c r="AZ312" s="58"/>
      <c r="BA312" s="58"/>
      <c r="BB312" s="58"/>
      <c r="BC312" s="58"/>
      <c r="BD312" s="58"/>
      <c r="BE312" s="58"/>
      <c r="BF312" s="58"/>
      <c r="BG312" s="58"/>
      <c r="BH312" s="58"/>
      <c r="BI312" s="58"/>
      <c r="BJ312" s="58"/>
      <c r="BK312" s="58"/>
      <c r="BM312" s="57"/>
      <c r="BN312" s="58"/>
      <c r="BO312" s="58"/>
      <c r="BP312" s="58"/>
      <c r="BQ312" s="58"/>
      <c r="BR312" s="58"/>
      <c r="BS312" s="58"/>
      <c r="BT312" s="58"/>
      <c r="BU312" s="58"/>
      <c r="BV312" s="58"/>
      <c r="BW312" s="58"/>
      <c r="BX312" s="58"/>
      <c r="BY312" s="58"/>
      <c r="BZ312" s="58"/>
      <c r="CA312" s="58"/>
      <c r="CB312" s="58"/>
      <c r="CC312" s="58"/>
      <c r="CD312" s="58"/>
      <c r="CE312" s="58"/>
      <c r="CF312" s="58"/>
    </row>
    <row r="313" spans="1:84" s="59" customFormat="1" ht="15" hidden="1" x14ac:dyDescent="0.3">
      <c r="A313" s="43">
        <v>50526</v>
      </c>
      <c r="B313" s="31"/>
      <c r="C313" s="31"/>
      <c r="D313" s="31"/>
      <c r="E313" s="31"/>
      <c r="F313" s="31"/>
      <c r="G313" s="31"/>
      <c r="H313" s="31"/>
      <c r="I313" s="31"/>
      <c r="J313" s="31"/>
      <c r="K313" s="31"/>
      <c r="L313" s="31"/>
      <c r="M313" s="31"/>
      <c r="N313" s="31"/>
      <c r="O313" s="31"/>
      <c r="P313" s="31"/>
      <c r="Q313" s="31"/>
      <c r="R313" s="31"/>
      <c r="S313" s="31"/>
      <c r="T313" s="31"/>
      <c r="U313" s="23"/>
      <c r="V313" s="43">
        <v>50526</v>
      </c>
      <c r="W313" s="31"/>
      <c r="X313" s="31"/>
      <c r="Y313" s="31"/>
      <c r="Z313" s="31"/>
      <c r="AA313" s="31"/>
      <c r="AB313" s="31"/>
      <c r="AC313" s="31"/>
      <c r="AD313" s="31"/>
      <c r="AE313" s="31"/>
      <c r="AF313" s="31"/>
      <c r="AG313" s="31"/>
      <c r="AH313" s="31"/>
      <c r="AI313" s="31"/>
      <c r="AJ313" s="31"/>
      <c r="AK313" s="31"/>
      <c r="AL313" s="31"/>
      <c r="AM313" s="31"/>
      <c r="AN313" s="31"/>
      <c r="AO313" s="31"/>
      <c r="AP313" s="23"/>
      <c r="AQ313" s="23"/>
      <c r="AR313" s="57"/>
      <c r="AS313" s="58"/>
      <c r="AT313" s="58"/>
      <c r="AU313" s="58"/>
      <c r="AV313" s="58"/>
      <c r="AW313" s="58"/>
      <c r="AX313" s="58"/>
      <c r="AY313" s="58"/>
      <c r="AZ313" s="58"/>
      <c r="BA313" s="58"/>
      <c r="BB313" s="58"/>
      <c r="BC313" s="58"/>
      <c r="BD313" s="58"/>
      <c r="BE313" s="58"/>
      <c r="BF313" s="58"/>
      <c r="BG313" s="58"/>
      <c r="BH313" s="58"/>
      <c r="BI313" s="58"/>
      <c r="BJ313" s="58"/>
      <c r="BK313" s="58"/>
      <c r="BM313" s="57"/>
      <c r="BN313" s="58"/>
      <c r="BO313" s="58"/>
      <c r="BP313" s="58"/>
      <c r="BQ313" s="58"/>
      <c r="BR313" s="58"/>
      <c r="BS313" s="58"/>
      <c r="BT313" s="58"/>
      <c r="BU313" s="58"/>
      <c r="BV313" s="58"/>
      <c r="BW313" s="58"/>
      <c r="BX313" s="58"/>
      <c r="BY313" s="58"/>
      <c r="BZ313" s="58"/>
      <c r="CA313" s="58"/>
      <c r="CB313" s="58"/>
      <c r="CC313" s="58"/>
      <c r="CD313" s="58"/>
      <c r="CE313" s="58"/>
      <c r="CF313" s="58"/>
    </row>
    <row r="314" spans="1:84" s="59" customFormat="1" ht="15" hidden="1" x14ac:dyDescent="0.3">
      <c r="A314" s="43">
        <v>50557</v>
      </c>
      <c r="B314" s="31"/>
      <c r="C314" s="31"/>
      <c r="D314" s="31"/>
      <c r="E314" s="31"/>
      <c r="F314" s="31"/>
      <c r="G314" s="31"/>
      <c r="H314" s="31"/>
      <c r="I314" s="31"/>
      <c r="J314" s="31"/>
      <c r="K314" s="31"/>
      <c r="L314" s="31"/>
      <c r="M314" s="31"/>
      <c r="N314" s="31"/>
      <c r="O314" s="31"/>
      <c r="P314" s="31"/>
      <c r="Q314" s="31"/>
      <c r="R314" s="31"/>
      <c r="S314" s="31"/>
      <c r="T314" s="31"/>
      <c r="U314" s="23"/>
      <c r="V314" s="43">
        <v>50557</v>
      </c>
      <c r="W314" s="31"/>
      <c r="X314" s="31"/>
      <c r="Y314" s="31"/>
      <c r="Z314" s="31"/>
      <c r="AA314" s="31"/>
      <c r="AB314" s="31"/>
      <c r="AC314" s="31"/>
      <c r="AD314" s="31"/>
      <c r="AE314" s="31"/>
      <c r="AF314" s="31"/>
      <c r="AG314" s="31"/>
      <c r="AH314" s="31"/>
      <c r="AI314" s="31"/>
      <c r="AJ314" s="31"/>
      <c r="AK314" s="31"/>
      <c r="AL314" s="31"/>
      <c r="AM314" s="31"/>
      <c r="AN314" s="31"/>
      <c r="AO314" s="31"/>
      <c r="AP314" s="23"/>
      <c r="AQ314" s="23"/>
      <c r="AR314" s="57"/>
      <c r="AS314" s="58"/>
      <c r="AT314" s="58"/>
      <c r="AU314" s="58"/>
      <c r="AV314" s="58"/>
      <c r="AW314" s="58"/>
      <c r="AX314" s="58"/>
      <c r="AY314" s="58"/>
      <c r="AZ314" s="58"/>
      <c r="BA314" s="58"/>
      <c r="BB314" s="58"/>
      <c r="BC314" s="58"/>
      <c r="BD314" s="58"/>
      <c r="BE314" s="58"/>
      <c r="BF314" s="58"/>
      <c r="BG314" s="58"/>
      <c r="BH314" s="58"/>
      <c r="BI314" s="58"/>
      <c r="BJ314" s="58"/>
      <c r="BK314" s="58"/>
      <c r="BM314" s="57"/>
      <c r="BN314" s="58"/>
      <c r="BO314" s="58"/>
      <c r="BP314" s="58"/>
      <c r="BQ314" s="58"/>
      <c r="BR314" s="58"/>
      <c r="BS314" s="58"/>
      <c r="BT314" s="58"/>
      <c r="BU314" s="58"/>
      <c r="BV314" s="58"/>
      <c r="BW314" s="58"/>
      <c r="BX314" s="58"/>
      <c r="BY314" s="58"/>
      <c r="BZ314" s="58"/>
      <c r="CA314" s="58"/>
      <c r="CB314" s="58"/>
      <c r="CC314" s="58"/>
      <c r="CD314" s="58"/>
      <c r="CE314" s="58"/>
      <c r="CF314" s="58"/>
    </row>
    <row r="315" spans="1:84" s="59" customFormat="1" ht="15" hidden="1" x14ac:dyDescent="0.3">
      <c r="A315" s="43">
        <v>50587</v>
      </c>
      <c r="B315" s="31"/>
      <c r="C315" s="31"/>
      <c r="D315" s="31"/>
      <c r="E315" s="31"/>
      <c r="F315" s="31"/>
      <c r="G315" s="31"/>
      <c r="H315" s="31"/>
      <c r="I315" s="31"/>
      <c r="J315" s="31"/>
      <c r="K315" s="31"/>
      <c r="L315" s="31"/>
      <c r="M315" s="31"/>
      <c r="N315" s="31"/>
      <c r="O315" s="31"/>
      <c r="P315" s="31"/>
      <c r="Q315" s="31"/>
      <c r="R315" s="31"/>
      <c r="S315" s="31"/>
      <c r="T315" s="31"/>
      <c r="U315" s="23"/>
      <c r="V315" s="43">
        <v>50587</v>
      </c>
      <c r="W315" s="31"/>
      <c r="X315" s="31"/>
      <c r="Y315" s="31"/>
      <c r="Z315" s="31"/>
      <c r="AA315" s="31"/>
      <c r="AB315" s="31"/>
      <c r="AC315" s="31"/>
      <c r="AD315" s="31"/>
      <c r="AE315" s="31"/>
      <c r="AF315" s="31"/>
      <c r="AG315" s="31"/>
      <c r="AH315" s="31"/>
      <c r="AI315" s="31"/>
      <c r="AJ315" s="31"/>
      <c r="AK315" s="31"/>
      <c r="AL315" s="31"/>
      <c r="AM315" s="31"/>
      <c r="AN315" s="31"/>
      <c r="AO315" s="31"/>
      <c r="AP315" s="23"/>
      <c r="AQ315" s="23"/>
      <c r="AR315" s="57"/>
      <c r="AS315" s="58"/>
      <c r="AT315" s="58"/>
      <c r="AU315" s="58"/>
      <c r="AV315" s="58"/>
      <c r="AW315" s="58"/>
      <c r="AX315" s="58"/>
      <c r="AY315" s="58"/>
      <c r="AZ315" s="58"/>
      <c r="BA315" s="58"/>
      <c r="BB315" s="58"/>
      <c r="BC315" s="58"/>
      <c r="BD315" s="58"/>
      <c r="BE315" s="58"/>
      <c r="BF315" s="58"/>
      <c r="BG315" s="58"/>
      <c r="BH315" s="58"/>
      <c r="BI315" s="58"/>
      <c r="BJ315" s="58"/>
      <c r="BK315" s="58"/>
      <c r="BM315" s="57"/>
      <c r="BN315" s="58"/>
      <c r="BO315" s="58"/>
      <c r="BP315" s="58"/>
      <c r="BQ315" s="58"/>
      <c r="BR315" s="58"/>
      <c r="BS315" s="58"/>
      <c r="BT315" s="58"/>
      <c r="BU315" s="58"/>
      <c r="BV315" s="58"/>
      <c r="BW315" s="58"/>
      <c r="BX315" s="58"/>
      <c r="BY315" s="58"/>
      <c r="BZ315" s="58"/>
      <c r="CA315" s="58"/>
      <c r="CB315" s="58"/>
      <c r="CC315" s="58"/>
      <c r="CD315" s="58"/>
      <c r="CE315" s="58"/>
      <c r="CF315" s="58"/>
    </row>
    <row r="316" spans="1:84" s="59" customFormat="1" ht="15" hidden="1" x14ac:dyDescent="0.3">
      <c r="A316" s="43">
        <v>50618</v>
      </c>
      <c r="B316" s="31"/>
      <c r="C316" s="31"/>
      <c r="D316" s="31"/>
      <c r="E316" s="31"/>
      <c r="F316" s="31"/>
      <c r="G316" s="31"/>
      <c r="H316" s="31"/>
      <c r="I316" s="31"/>
      <c r="J316" s="31"/>
      <c r="K316" s="31"/>
      <c r="L316" s="31"/>
      <c r="M316" s="31"/>
      <c r="N316" s="31"/>
      <c r="O316" s="31"/>
      <c r="P316" s="31"/>
      <c r="Q316" s="31"/>
      <c r="R316" s="31"/>
      <c r="S316" s="31"/>
      <c r="T316" s="31"/>
      <c r="U316" s="23"/>
      <c r="V316" s="43">
        <v>50618</v>
      </c>
      <c r="W316" s="31"/>
      <c r="X316" s="31"/>
      <c r="Y316" s="31"/>
      <c r="Z316" s="31"/>
      <c r="AA316" s="31"/>
      <c r="AB316" s="31"/>
      <c r="AC316" s="31"/>
      <c r="AD316" s="31"/>
      <c r="AE316" s="31"/>
      <c r="AF316" s="31"/>
      <c r="AG316" s="31"/>
      <c r="AH316" s="31"/>
      <c r="AI316" s="31"/>
      <c r="AJ316" s="31"/>
      <c r="AK316" s="31"/>
      <c r="AL316" s="31"/>
      <c r="AM316" s="31"/>
      <c r="AN316" s="31"/>
      <c r="AO316" s="31"/>
      <c r="AP316" s="23"/>
      <c r="AQ316" s="23"/>
      <c r="AR316" s="57"/>
      <c r="AS316" s="58"/>
      <c r="AT316" s="58"/>
      <c r="AU316" s="58"/>
      <c r="AV316" s="58"/>
      <c r="AW316" s="58"/>
      <c r="AX316" s="58"/>
      <c r="AY316" s="58"/>
      <c r="AZ316" s="58"/>
      <c r="BA316" s="58"/>
      <c r="BB316" s="58"/>
      <c r="BC316" s="58"/>
      <c r="BD316" s="58"/>
      <c r="BE316" s="58"/>
      <c r="BF316" s="58"/>
      <c r="BG316" s="58"/>
      <c r="BH316" s="58"/>
      <c r="BI316" s="58"/>
      <c r="BJ316" s="58"/>
      <c r="BK316" s="58"/>
      <c r="BM316" s="57"/>
      <c r="BN316" s="58"/>
      <c r="BO316" s="58"/>
      <c r="BP316" s="58"/>
      <c r="BQ316" s="58"/>
      <c r="BR316" s="58"/>
      <c r="BS316" s="58"/>
      <c r="BT316" s="58"/>
      <c r="BU316" s="58"/>
      <c r="BV316" s="58"/>
      <c r="BW316" s="58"/>
      <c r="BX316" s="58"/>
      <c r="BY316" s="58"/>
      <c r="BZ316" s="58"/>
      <c r="CA316" s="58"/>
      <c r="CB316" s="58"/>
      <c r="CC316" s="58"/>
      <c r="CD316" s="58"/>
      <c r="CE316" s="58"/>
      <c r="CF316" s="58"/>
    </row>
    <row r="317" spans="1:84" s="59" customFormat="1" ht="15" hidden="1" x14ac:dyDescent="0.3">
      <c r="A317" s="43">
        <v>50649</v>
      </c>
      <c r="B317" s="31"/>
      <c r="C317" s="31"/>
      <c r="D317" s="31"/>
      <c r="E317" s="31"/>
      <c r="F317" s="31"/>
      <c r="G317" s="31"/>
      <c r="H317" s="31"/>
      <c r="I317" s="31"/>
      <c r="J317" s="31"/>
      <c r="K317" s="31"/>
      <c r="L317" s="31"/>
      <c r="M317" s="31"/>
      <c r="N317" s="31"/>
      <c r="O317" s="31"/>
      <c r="P317" s="31"/>
      <c r="Q317" s="31"/>
      <c r="R317" s="31"/>
      <c r="S317" s="31"/>
      <c r="T317" s="31"/>
      <c r="U317" s="23"/>
      <c r="V317" s="43">
        <v>50649</v>
      </c>
      <c r="W317" s="31"/>
      <c r="X317" s="31"/>
      <c r="Y317" s="31"/>
      <c r="Z317" s="31"/>
      <c r="AA317" s="31"/>
      <c r="AB317" s="31"/>
      <c r="AC317" s="31"/>
      <c r="AD317" s="31"/>
      <c r="AE317" s="31"/>
      <c r="AF317" s="31"/>
      <c r="AG317" s="31"/>
      <c r="AH317" s="31"/>
      <c r="AI317" s="31"/>
      <c r="AJ317" s="31"/>
      <c r="AK317" s="31"/>
      <c r="AL317" s="31"/>
      <c r="AM317" s="31"/>
      <c r="AN317" s="31"/>
      <c r="AO317" s="31"/>
      <c r="AP317" s="23"/>
      <c r="AQ317" s="23"/>
      <c r="AR317" s="57"/>
      <c r="AS317" s="58"/>
      <c r="AT317" s="58"/>
      <c r="AU317" s="58"/>
      <c r="AV317" s="58"/>
      <c r="AW317" s="58"/>
      <c r="AX317" s="58"/>
      <c r="AY317" s="58"/>
      <c r="AZ317" s="58"/>
      <c r="BA317" s="58"/>
      <c r="BB317" s="58"/>
      <c r="BC317" s="58"/>
      <c r="BD317" s="58"/>
      <c r="BE317" s="58"/>
      <c r="BF317" s="58"/>
      <c r="BG317" s="58"/>
      <c r="BH317" s="58"/>
      <c r="BI317" s="58"/>
      <c r="BJ317" s="58"/>
      <c r="BK317" s="58"/>
      <c r="BM317" s="57"/>
      <c r="BN317" s="58"/>
      <c r="BO317" s="58"/>
      <c r="BP317" s="58"/>
      <c r="BQ317" s="58"/>
      <c r="BR317" s="58"/>
      <c r="BS317" s="58"/>
      <c r="BT317" s="58"/>
      <c r="BU317" s="58"/>
      <c r="BV317" s="58"/>
      <c r="BW317" s="58"/>
      <c r="BX317" s="58"/>
      <c r="BY317" s="58"/>
      <c r="BZ317" s="58"/>
      <c r="CA317" s="58"/>
      <c r="CB317" s="58"/>
      <c r="CC317" s="58"/>
      <c r="CD317" s="58"/>
      <c r="CE317" s="58"/>
      <c r="CF317" s="58"/>
    </row>
    <row r="318" spans="1:84" s="59" customFormat="1" ht="15" hidden="1" x14ac:dyDescent="0.3">
      <c r="A318" s="43">
        <v>50679</v>
      </c>
      <c r="B318" s="31"/>
      <c r="C318" s="31"/>
      <c r="D318" s="31"/>
      <c r="E318" s="31"/>
      <c r="F318" s="31"/>
      <c r="G318" s="31"/>
      <c r="H318" s="31"/>
      <c r="I318" s="31"/>
      <c r="J318" s="31"/>
      <c r="K318" s="31"/>
      <c r="L318" s="31"/>
      <c r="M318" s="31"/>
      <c r="N318" s="31"/>
      <c r="O318" s="31"/>
      <c r="P318" s="31"/>
      <c r="Q318" s="31"/>
      <c r="R318" s="31"/>
      <c r="S318" s="31"/>
      <c r="T318" s="31"/>
      <c r="U318" s="23"/>
      <c r="V318" s="43">
        <v>50679</v>
      </c>
      <c r="W318" s="31"/>
      <c r="X318" s="31"/>
      <c r="Y318" s="31"/>
      <c r="Z318" s="31"/>
      <c r="AA318" s="31"/>
      <c r="AB318" s="31"/>
      <c r="AC318" s="31"/>
      <c r="AD318" s="31"/>
      <c r="AE318" s="31"/>
      <c r="AF318" s="31"/>
      <c r="AG318" s="31"/>
      <c r="AH318" s="31"/>
      <c r="AI318" s="31"/>
      <c r="AJ318" s="31"/>
      <c r="AK318" s="31"/>
      <c r="AL318" s="31"/>
      <c r="AM318" s="31"/>
      <c r="AN318" s="31"/>
      <c r="AO318" s="31"/>
      <c r="AP318" s="23"/>
      <c r="AQ318" s="23"/>
      <c r="AR318" s="57"/>
      <c r="AS318" s="58"/>
      <c r="AT318" s="58"/>
      <c r="AU318" s="58"/>
      <c r="AV318" s="58"/>
      <c r="AW318" s="58"/>
      <c r="AX318" s="58"/>
      <c r="AY318" s="58"/>
      <c r="AZ318" s="58"/>
      <c r="BA318" s="58"/>
      <c r="BB318" s="58"/>
      <c r="BC318" s="58"/>
      <c r="BD318" s="58"/>
      <c r="BE318" s="58"/>
      <c r="BF318" s="58"/>
      <c r="BG318" s="58"/>
      <c r="BH318" s="58"/>
      <c r="BI318" s="58"/>
      <c r="BJ318" s="58"/>
      <c r="BK318" s="58"/>
      <c r="BM318" s="57"/>
      <c r="BN318" s="58"/>
      <c r="BO318" s="58"/>
      <c r="BP318" s="58"/>
      <c r="BQ318" s="58"/>
      <c r="BR318" s="58"/>
      <c r="BS318" s="58"/>
      <c r="BT318" s="58"/>
      <c r="BU318" s="58"/>
      <c r="BV318" s="58"/>
      <c r="BW318" s="58"/>
      <c r="BX318" s="58"/>
      <c r="BY318" s="58"/>
      <c r="BZ318" s="58"/>
      <c r="CA318" s="58"/>
      <c r="CB318" s="58"/>
      <c r="CC318" s="58"/>
      <c r="CD318" s="58"/>
      <c r="CE318" s="58"/>
      <c r="CF318" s="58"/>
    </row>
    <row r="319" spans="1:84" s="59" customFormat="1" ht="15" hidden="1" x14ac:dyDescent="0.3">
      <c r="A319" s="43">
        <v>50710</v>
      </c>
      <c r="B319" s="31"/>
      <c r="C319" s="31"/>
      <c r="D319" s="31"/>
      <c r="E319" s="31"/>
      <c r="F319" s="31"/>
      <c r="G319" s="31"/>
      <c r="H319" s="31"/>
      <c r="I319" s="31"/>
      <c r="J319" s="31"/>
      <c r="K319" s="31"/>
      <c r="L319" s="31"/>
      <c r="M319" s="31"/>
      <c r="N319" s="31"/>
      <c r="O319" s="31"/>
      <c r="P319" s="31"/>
      <c r="Q319" s="31"/>
      <c r="R319" s="31"/>
      <c r="S319" s="31"/>
      <c r="T319" s="31"/>
      <c r="U319" s="23"/>
      <c r="V319" s="43">
        <v>50710</v>
      </c>
      <c r="W319" s="31"/>
      <c r="X319" s="31"/>
      <c r="Y319" s="31"/>
      <c r="Z319" s="31"/>
      <c r="AA319" s="31"/>
      <c r="AB319" s="31"/>
      <c r="AC319" s="31"/>
      <c r="AD319" s="31"/>
      <c r="AE319" s="31"/>
      <c r="AF319" s="31"/>
      <c r="AG319" s="31"/>
      <c r="AH319" s="31"/>
      <c r="AI319" s="31"/>
      <c r="AJ319" s="31"/>
      <c r="AK319" s="31"/>
      <c r="AL319" s="31"/>
      <c r="AM319" s="31"/>
      <c r="AN319" s="31"/>
      <c r="AO319" s="31"/>
      <c r="AP319" s="23"/>
      <c r="AQ319" s="23"/>
      <c r="AR319" s="57"/>
      <c r="AS319" s="58"/>
      <c r="AT319" s="58"/>
      <c r="AU319" s="58"/>
      <c r="AV319" s="58"/>
      <c r="AW319" s="58"/>
      <c r="AX319" s="58"/>
      <c r="AY319" s="58"/>
      <c r="AZ319" s="58"/>
      <c r="BA319" s="58"/>
      <c r="BB319" s="58"/>
      <c r="BC319" s="58"/>
      <c r="BD319" s="58"/>
      <c r="BE319" s="58"/>
      <c r="BF319" s="58"/>
      <c r="BG319" s="58"/>
      <c r="BH319" s="58"/>
      <c r="BI319" s="58"/>
      <c r="BJ319" s="58"/>
      <c r="BK319" s="58"/>
      <c r="BM319" s="57"/>
      <c r="BN319" s="58"/>
      <c r="BO319" s="58"/>
      <c r="BP319" s="58"/>
      <c r="BQ319" s="58"/>
      <c r="BR319" s="58"/>
      <c r="BS319" s="58"/>
      <c r="BT319" s="58"/>
      <c r="BU319" s="58"/>
      <c r="BV319" s="58"/>
      <c r="BW319" s="58"/>
      <c r="BX319" s="58"/>
      <c r="BY319" s="58"/>
      <c r="BZ319" s="58"/>
      <c r="CA319" s="58"/>
      <c r="CB319" s="58"/>
      <c r="CC319" s="58"/>
      <c r="CD319" s="58"/>
      <c r="CE319" s="58"/>
      <c r="CF319" s="58"/>
    </row>
    <row r="320" spans="1:84" s="59" customFormat="1" ht="15" hidden="1" x14ac:dyDescent="0.3">
      <c r="A320" s="44">
        <v>50740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23"/>
      <c r="V320" s="44">
        <v>50740</v>
      </c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3"/>
      <c r="AP320" s="23"/>
      <c r="AQ320" s="23"/>
      <c r="AR320" s="57"/>
      <c r="AS320" s="58"/>
      <c r="AT320" s="58"/>
      <c r="AU320" s="58"/>
      <c r="AV320" s="58"/>
      <c r="AW320" s="58"/>
      <c r="AX320" s="58"/>
      <c r="AY320" s="58"/>
      <c r="AZ320" s="58"/>
      <c r="BA320" s="58"/>
      <c r="BB320" s="58"/>
      <c r="BC320" s="58"/>
      <c r="BD320" s="58"/>
      <c r="BE320" s="58"/>
      <c r="BF320" s="58"/>
      <c r="BG320" s="58"/>
      <c r="BH320" s="58"/>
      <c r="BI320" s="58"/>
      <c r="BJ320" s="58"/>
      <c r="BK320" s="58"/>
      <c r="BM320" s="57"/>
      <c r="BN320" s="58"/>
      <c r="BO320" s="58"/>
      <c r="BP320" s="58"/>
      <c r="BQ320" s="58"/>
      <c r="BR320" s="58"/>
      <c r="BS320" s="58"/>
      <c r="BT320" s="58"/>
      <c r="BU320" s="58"/>
      <c r="BV320" s="58"/>
      <c r="BW320" s="58"/>
      <c r="BX320" s="58"/>
      <c r="BY320" s="58"/>
      <c r="BZ320" s="58"/>
      <c r="CA320" s="58"/>
      <c r="CB320" s="58"/>
      <c r="CC320" s="58"/>
      <c r="CD320" s="58"/>
      <c r="CE320" s="58"/>
      <c r="CF320" s="58"/>
    </row>
    <row r="321" spans="1:84" s="59" customFormat="1" ht="15" hidden="1" x14ac:dyDescent="0.3">
      <c r="A321" s="45">
        <v>50771</v>
      </c>
      <c r="B321" s="35"/>
      <c r="C321" s="35"/>
      <c r="D321" s="35"/>
      <c r="E321" s="35"/>
      <c r="F321" s="35"/>
      <c r="G321" s="35"/>
      <c r="H321" s="35"/>
      <c r="I321" s="35"/>
      <c r="J321" s="35"/>
      <c r="K321" s="35"/>
      <c r="L321" s="35"/>
      <c r="M321" s="35"/>
      <c r="N321" s="35"/>
      <c r="O321" s="35"/>
      <c r="P321" s="35"/>
      <c r="Q321" s="35"/>
      <c r="R321" s="35"/>
      <c r="S321" s="35"/>
      <c r="T321" s="35"/>
      <c r="U321" s="23"/>
      <c r="V321" s="45">
        <v>50771</v>
      </c>
      <c r="W321" s="35"/>
      <c r="X321" s="35"/>
      <c r="Y321" s="35"/>
      <c r="Z321" s="35"/>
      <c r="AA321" s="35"/>
      <c r="AB321" s="35"/>
      <c r="AC321" s="35"/>
      <c r="AD321" s="35"/>
      <c r="AE321" s="35"/>
      <c r="AF321" s="35"/>
      <c r="AG321" s="35"/>
      <c r="AH321" s="35"/>
      <c r="AI321" s="35"/>
      <c r="AJ321" s="35"/>
      <c r="AK321" s="35"/>
      <c r="AL321" s="35"/>
      <c r="AM321" s="35"/>
      <c r="AN321" s="35"/>
      <c r="AO321" s="35"/>
      <c r="AP321" s="23"/>
      <c r="AQ321" s="23"/>
      <c r="AR321" s="57"/>
      <c r="AS321" s="58"/>
      <c r="AT321" s="58"/>
      <c r="AU321" s="58"/>
      <c r="AV321" s="58"/>
      <c r="AW321" s="58"/>
      <c r="AX321" s="58"/>
      <c r="AY321" s="58"/>
      <c r="AZ321" s="58"/>
      <c r="BA321" s="58"/>
      <c r="BB321" s="58"/>
      <c r="BC321" s="58"/>
      <c r="BD321" s="58"/>
      <c r="BE321" s="58"/>
      <c r="BF321" s="58"/>
      <c r="BG321" s="58"/>
      <c r="BH321" s="58"/>
      <c r="BI321" s="58"/>
      <c r="BJ321" s="58"/>
      <c r="BK321" s="58"/>
      <c r="BM321" s="57"/>
      <c r="BN321" s="58"/>
      <c r="BO321" s="58"/>
      <c r="BP321" s="58"/>
      <c r="BQ321" s="58"/>
      <c r="BR321" s="58"/>
      <c r="BS321" s="58"/>
      <c r="BT321" s="58"/>
      <c r="BU321" s="58"/>
      <c r="BV321" s="58"/>
      <c r="BW321" s="58"/>
      <c r="BX321" s="58"/>
      <c r="BY321" s="58"/>
      <c r="BZ321" s="58"/>
      <c r="CA321" s="58"/>
      <c r="CB321" s="58"/>
      <c r="CC321" s="58"/>
      <c r="CD321" s="58"/>
      <c r="CE321" s="58"/>
      <c r="CF321" s="58"/>
    </row>
    <row r="322" spans="1:84" s="59" customFormat="1" ht="15" hidden="1" x14ac:dyDescent="0.3">
      <c r="A322" s="40">
        <v>50802</v>
      </c>
      <c r="B322" s="27"/>
      <c r="C322" s="27"/>
      <c r="D322" s="27"/>
      <c r="E322" s="27"/>
      <c r="F322" s="27"/>
      <c r="G322" s="27"/>
      <c r="H322" s="27"/>
      <c r="I322" s="27"/>
      <c r="J322" s="27"/>
      <c r="K322" s="27"/>
      <c r="L322" s="27"/>
      <c r="M322" s="27"/>
      <c r="N322" s="27"/>
      <c r="O322" s="27"/>
      <c r="P322" s="27"/>
      <c r="Q322" s="27"/>
      <c r="R322" s="27"/>
      <c r="S322" s="27"/>
      <c r="T322" s="27"/>
      <c r="U322" s="23"/>
      <c r="V322" s="40">
        <v>50802</v>
      </c>
      <c r="W322" s="27"/>
      <c r="X322" s="27"/>
      <c r="Y322" s="27"/>
      <c r="Z322" s="27"/>
      <c r="AA322" s="27"/>
      <c r="AB322" s="27"/>
      <c r="AC322" s="27"/>
      <c r="AD322" s="27"/>
      <c r="AE322" s="27"/>
      <c r="AF322" s="27"/>
      <c r="AG322" s="27"/>
      <c r="AH322" s="27"/>
      <c r="AI322" s="27"/>
      <c r="AJ322" s="27"/>
      <c r="AK322" s="27"/>
      <c r="AL322" s="27"/>
      <c r="AM322" s="27"/>
      <c r="AN322" s="27"/>
      <c r="AO322" s="27"/>
      <c r="AP322" s="23"/>
      <c r="AQ322" s="23"/>
      <c r="AR322" s="57"/>
      <c r="AS322" s="58"/>
      <c r="AT322" s="58"/>
      <c r="AU322" s="58"/>
      <c r="AV322" s="58"/>
      <c r="AW322" s="58"/>
      <c r="AX322" s="58"/>
      <c r="AY322" s="58"/>
      <c r="AZ322" s="58"/>
      <c r="BA322" s="58"/>
      <c r="BB322" s="58"/>
      <c r="BC322" s="58"/>
      <c r="BD322" s="58"/>
      <c r="BE322" s="58"/>
      <c r="BF322" s="58"/>
      <c r="BG322" s="58"/>
      <c r="BH322" s="58"/>
      <c r="BI322" s="58"/>
      <c r="BJ322" s="58"/>
      <c r="BK322" s="58"/>
      <c r="BM322" s="57"/>
      <c r="BN322" s="58"/>
      <c r="BO322" s="58"/>
      <c r="BP322" s="58"/>
      <c r="BQ322" s="58"/>
      <c r="BR322" s="58"/>
      <c r="BS322" s="58"/>
      <c r="BT322" s="58"/>
      <c r="BU322" s="58"/>
      <c r="BV322" s="58"/>
      <c r="BW322" s="58"/>
      <c r="BX322" s="58"/>
      <c r="BY322" s="58"/>
      <c r="BZ322" s="58"/>
      <c r="CA322" s="58"/>
      <c r="CB322" s="58"/>
      <c r="CC322" s="58"/>
      <c r="CD322" s="58"/>
      <c r="CE322" s="58"/>
      <c r="CF322" s="58"/>
    </row>
    <row r="323" spans="1:84" s="59" customFormat="1" ht="15" hidden="1" x14ac:dyDescent="0.3">
      <c r="A323" s="40">
        <v>50830</v>
      </c>
      <c r="B323" s="27"/>
      <c r="C323" s="27"/>
      <c r="D323" s="27"/>
      <c r="E323" s="27"/>
      <c r="F323" s="27"/>
      <c r="G323" s="27"/>
      <c r="H323" s="27"/>
      <c r="I323" s="27"/>
      <c r="J323" s="27"/>
      <c r="K323" s="27"/>
      <c r="L323" s="27"/>
      <c r="M323" s="27"/>
      <c r="N323" s="27"/>
      <c r="O323" s="27"/>
      <c r="P323" s="27"/>
      <c r="Q323" s="27"/>
      <c r="R323" s="27"/>
      <c r="S323" s="27"/>
      <c r="T323" s="27"/>
      <c r="U323" s="23"/>
      <c r="V323" s="40">
        <v>50830</v>
      </c>
      <c r="W323" s="27"/>
      <c r="X323" s="27"/>
      <c r="Y323" s="27"/>
      <c r="Z323" s="27"/>
      <c r="AA323" s="27"/>
      <c r="AB323" s="27"/>
      <c r="AC323" s="27"/>
      <c r="AD323" s="27"/>
      <c r="AE323" s="27"/>
      <c r="AF323" s="27"/>
      <c r="AG323" s="27"/>
      <c r="AH323" s="27"/>
      <c r="AI323" s="27"/>
      <c r="AJ323" s="27"/>
      <c r="AK323" s="27"/>
      <c r="AL323" s="27"/>
      <c r="AM323" s="27"/>
      <c r="AN323" s="27"/>
      <c r="AO323" s="27"/>
      <c r="AP323" s="23"/>
      <c r="AQ323" s="23"/>
      <c r="AR323" s="57"/>
      <c r="AS323" s="58"/>
      <c r="AT323" s="58"/>
      <c r="AU323" s="58"/>
      <c r="AV323" s="58"/>
      <c r="AW323" s="58"/>
      <c r="AX323" s="58"/>
      <c r="AY323" s="58"/>
      <c r="AZ323" s="58"/>
      <c r="BA323" s="58"/>
      <c r="BB323" s="58"/>
      <c r="BC323" s="58"/>
      <c r="BD323" s="58"/>
      <c r="BE323" s="58"/>
      <c r="BF323" s="58"/>
      <c r="BG323" s="58"/>
      <c r="BH323" s="58"/>
      <c r="BI323" s="58"/>
      <c r="BJ323" s="58"/>
      <c r="BK323" s="58"/>
      <c r="BM323" s="57"/>
      <c r="BN323" s="58"/>
      <c r="BO323" s="58"/>
      <c r="BP323" s="58"/>
      <c r="BQ323" s="58"/>
      <c r="BR323" s="58"/>
      <c r="BS323" s="58"/>
      <c r="BT323" s="58"/>
      <c r="BU323" s="58"/>
      <c r="BV323" s="58"/>
      <c r="BW323" s="58"/>
      <c r="BX323" s="58"/>
      <c r="BY323" s="58"/>
      <c r="BZ323" s="58"/>
      <c r="CA323" s="58"/>
      <c r="CB323" s="58"/>
      <c r="CC323" s="58"/>
      <c r="CD323" s="58"/>
      <c r="CE323" s="58"/>
      <c r="CF323" s="58"/>
    </row>
    <row r="324" spans="1:84" s="59" customFormat="1" ht="15" hidden="1" x14ac:dyDescent="0.3">
      <c r="A324" s="40">
        <v>50861</v>
      </c>
      <c r="B324" s="27"/>
      <c r="C324" s="27"/>
      <c r="D324" s="27"/>
      <c r="E324" s="27"/>
      <c r="F324" s="27"/>
      <c r="G324" s="27"/>
      <c r="H324" s="27"/>
      <c r="I324" s="27"/>
      <c r="J324" s="27"/>
      <c r="K324" s="27"/>
      <c r="L324" s="27"/>
      <c r="M324" s="27"/>
      <c r="N324" s="27"/>
      <c r="O324" s="27"/>
      <c r="P324" s="27"/>
      <c r="Q324" s="27"/>
      <c r="R324" s="27"/>
      <c r="S324" s="27"/>
      <c r="T324" s="27"/>
      <c r="U324" s="23"/>
      <c r="V324" s="40">
        <v>50861</v>
      </c>
      <c r="W324" s="27"/>
      <c r="X324" s="27"/>
      <c r="Y324" s="27"/>
      <c r="Z324" s="27"/>
      <c r="AA324" s="27"/>
      <c r="AB324" s="27"/>
      <c r="AC324" s="27"/>
      <c r="AD324" s="27"/>
      <c r="AE324" s="27"/>
      <c r="AF324" s="27"/>
      <c r="AG324" s="27"/>
      <c r="AH324" s="27"/>
      <c r="AI324" s="27"/>
      <c r="AJ324" s="27"/>
      <c r="AK324" s="27"/>
      <c r="AL324" s="27"/>
      <c r="AM324" s="27"/>
      <c r="AN324" s="27"/>
      <c r="AO324" s="27"/>
      <c r="AP324" s="23"/>
      <c r="AQ324" s="23"/>
      <c r="AR324" s="57"/>
      <c r="AS324" s="58"/>
      <c r="AT324" s="58"/>
      <c r="AU324" s="58"/>
      <c r="AV324" s="58"/>
      <c r="AW324" s="58"/>
      <c r="AX324" s="58"/>
      <c r="AY324" s="58"/>
      <c r="AZ324" s="58"/>
      <c r="BA324" s="58"/>
      <c r="BB324" s="58"/>
      <c r="BC324" s="58"/>
      <c r="BD324" s="58"/>
      <c r="BE324" s="58"/>
      <c r="BF324" s="58"/>
      <c r="BG324" s="58"/>
      <c r="BH324" s="58"/>
      <c r="BI324" s="58"/>
      <c r="BJ324" s="58"/>
      <c r="BK324" s="58"/>
      <c r="BM324" s="57"/>
      <c r="BN324" s="58"/>
      <c r="BO324" s="58"/>
      <c r="BP324" s="58"/>
      <c r="BQ324" s="58"/>
      <c r="BR324" s="58"/>
      <c r="BS324" s="58"/>
      <c r="BT324" s="58"/>
      <c r="BU324" s="58"/>
      <c r="BV324" s="58"/>
      <c r="BW324" s="58"/>
      <c r="BX324" s="58"/>
      <c r="BY324" s="58"/>
      <c r="BZ324" s="58"/>
      <c r="CA324" s="58"/>
      <c r="CB324" s="58"/>
      <c r="CC324" s="58"/>
      <c r="CD324" s="58"/>
      <c r="CE324" s="58"/>
      <c r="CF324" s="58"/>
    </row>
    <row r="325" spans="1:84" s="59" customFormat="1" ht="15" hidden="1" x14ac:dyDescent="0.3">
      <c r="A325" s="40">
        <v>50891</v>
      </c>
      <c r="B325" s="27"/>
      <c r="C325" s="27"/>
      <c r="D325" s="27"/>
      <c r="E325" s="27"/>
      <c r="F325" s="27"/>
      <c r="G325" s="27"/>
      <c r="H325" s="27"/>
      <c r="I325" s="27"/>
      <c r="J325" s="27"/>
      <c r="K325" s="27"/>
      <c r="L325" s="27"/>
      <c r="M325" s="27"/>
      <c r="N325" s="27"/>
      <c r="O325" s="27"/>
      <c r="P325" s="27"/>
      <c r="Q325" s="27"/>
      <c r="R325" s="27"/>
      <c r="S325" s="27"/>
      <c r="T325" s="27"/>
      <c r="U325" s="23"/>
      <c r="V325" s="40">
        <v>50891</v>
      </c>
      <c r="W325" s="27"/>
      <c r="X325" s="27"/>
      <c r="Y325" s="27"/>
      <c r="Z325" s="27"/>
      <c r="AA325" s="27"/>
      <c r="AB325" s="27"/>
      <c r="AC325" s="27"/>
      <c r="AD325" s="27"/>
      <c r="AE325" s="27"/>
      <c r="AF325" s="27"/>
      <c r="AG325" s="27"/>
      <c r="AH325" s="27"/>
      <c r="AI325" s="27"/>
      <c r="AJ325" s="27"/>
      <c r="AK325" s="27"/>
      <c r="AL325" s="27"/>
      <c r="AM325" s="27"/>
      <c r="AN325" s="27"/>
      <c r="AO325" s="27"/>
      <c r="AP325" s="23"/>
      <c r="AQ325" s="23"/>
      <c r="AR325" s="57"/>
      <c r="AS325" s="58"/>
      <c r="AT325" s="58"/>
      <c r="AU325" s="58"/>
      <c r="AV325" s="58"/>
      <c r="AW325" s="58"/>
      <c r="AX325" s="58"/>
      <c r="AY325" s="58"/>
      <c r="AZ325" s="58"/>
      <c r="BA325" s="58"/>
      <c r="BB325" s="58"/>
      <c r="BC325" s="58"/>
      <c r="BD325" s="58"/>
      <c r="BE325" s="58"/>
      <c r="BF325" s="58"/>
      <c r="BG325" s="58"/>
      <c r="BH325" s="58"/>
      <c r="BI325" s="58"/>
      <c r="BJ325" s="58"/>
      <c r="BK325" s="58"/>
      <c r="BM325" s="57"/>
      <c r="BN325" s="58"/>
      <c r="BO325" s="58"/>
      <c r="BP325" s="58"/>
      <c r="BQ325" s="58"/>
      <c r="BR325" s="58"/>
      <c r="BS325" s="58"/>
      <c r="BT325" s="58"/>
      <c r="BU325" s="58"/>
      <c r="BV325" s="58"/>
      <c r="BW325" s="58"/>
      <c r="BX325" s="58"/>
      <c r="BY325" s="58"/>
      <c r="BZ325" s="58"/>
      <c r="CA325" s="58"/>
      <c r="CB325" s="58"/>
      <c r="CC325" s="58"/>
      <c r="CD325" s="58"/>
      <c r="CE325" s="58"/>
      <c r="CF325" s="58"/>
    </row>
    <row r="326" spans="1:84" s="59" customFormat="1" ht="15" hidden="1" x14ac:dyDescent="0.3">
      <c r="A326" s="40">
        <v>50922</v>
      </c>
      <c r="B326" s="27"/>
      <c r="C326" s="27"/>
      <c r="D326" s="27"/>
      <c r="E326" s="27"/>
      <c r="F326" s="27"/>
      <c r="G326" s="27"/>
      <c r="H326" s="27"/>
      <c r="I326" s="27"/>
      <c r="J326" s="27"/>
      <c r="K326" s="27"/>
      <c r="L326" s="27"/>
      <c r="M326" s="27"/>
      <c r="N326" s="27"/>
      <c r="O326" s="27"/>
      <c r="P326" s="27"/>
      <c r="Q326" s="27"/>
      <c r="R326" s="27"/>
      <c r="S326" s="27"/>
      <c r="T326" s="27"/>
      <c r="U326" s="23"/>
      <c r="V326" s="40">
        <v>50922</v>
      </c>
      <c r="W326" s="27"/>
      <c r="X326" s="27"/>
      <c r="Y326" s="27"/>
      <c r="Z326" s="27"/>
      <c r="AA326" s="27"/>
      <c r="AB326" s="27"/>
      <c r="AC326" s="27"/>
      <c r="AD326" s="27"/>
      <c r="AE326" s="27"/>
      <c r="AF326" s="27"/>
      <c r="AG326" s="27"/>
      <c r="AH326" s="27"/>
      <c r="AI326" s="27"/>
      <c r="AJ326" s="27"/>
      <c r="AK326" s="27"/>
      <c r="AL326" s="27"/>
      <c r="AM326" s="27"/>
      <c r="AN326" s="27"/>
      <c r="AO326" s="27"/>
      <c r="AP326" s="23"/>
      <c r="AQ326" s="23"/>
      <c r="AR326" s="57"/>
      <c r="AS326" s="58"/>
      <c r="AT326" s="58"/>
      <c r="AU326" s="58"/>
      <c r="AV326" s="58"/>
      <c r="AW326" s="58"/>
      <c r="AX326" s="58"/>
      <c r="AY326" s="58"/>
      <c r="AZ326" s="58"/>
      <c r="BA326" s="58"/>
      <c r="BB326" s="58"/>
      <c r="BC326" s="58"/>
      <c r="BD326" s="58"/>
      <c r="BE326" s="58"/>
      <c r="BF326" s="58"/>
      <c r="BG326" s="58"/>
      <c r="BH326" s="58"/>
      <c r="BI326" s="58"/>
      <c r="BJ326" s="58"/>
      <c r="BK326" s="58"/>
      <c r="BM326" s="57"/>
      <c r="BN326" s="58"/>
      <c r="BO326" s="58"/>
      <c r="BP326" s="58"/>
      <c r="BQ326" s="58"/>
      <c r="BR326" s="58"/>
      <c r="BS326" s="58"/>
      <c r="BT326" s="58"/>
      <c r="BU326" s="58"/>
      <c r="BV326" s="58"/>
      <c r="BW326" s="58"/>
      <c r="BX326" s="58"/>
      <c r="BY326" s="58"/>
      <c r="BZ326" s="58"/>
      <c r="CA326" s="58"/>
      <c r="CB326" s="58"/>
      <c r="CC326" s="58"/>
      <c r="CD326" s="58"/>
      <c r="CE326" s="58"/>
      <c r="CF326" s="58"/>
    </row>
    <row r="327" spans="1:84" s="59" customFormat="1" ht="15" hidden="1" x14ac:dyDescent="0.3">
      <c r="A327" s="40">
        <v>50952</v>
      </c>
      <c r="B327" s="27"/>
      <c r="C327" s="27"/>
      <c r="D327" s="27"/>
      <c r="E327" s="27"/>
      <c r="F327" s="27"/>
      <c r="G327" s="27"/>
      <c r="H327" s="27"/>
      <c r="I327" s="27"/>
      <c r="J327" s="27"/>
      <c r="K327" s="27"/>
      <c r="L327" s="27"/>
      <c r="M327" s="27"/>
      <c r="N327" s="27"/>
      <c r="O327" s="27"/>
      <c r="P327" s="27"/>
      <c r="Q327" s="27"/>
      <c r="R327" s="27"/>
      <c r="S327" s="27"/>
      <c r="T327" s="27"/>
      <c r="U327" s="23"/>
      <c r="V327" s="40">
        <v>50952</v>
      </c>
      <c r="W327" s="27"/>
      <c r="X327" s="27"/>
      <c r="Y327" s="27"/>
      <c r="Z327" s="27"/>
      <c r="AA327" s="27"/>
      <c r="AB327" s="27"/>
      <c r="AC327" s="27"/>
      <c r="AD327" s="27"/>
      <c r="AE327" s="27"/>
      <c r="AF327" s="27"/>
      <c r="AG327" s="27"/>
      <c r="AH327" s="27"/>
      <c r="AI327" s="27"/>
      <c r="AJ327" s="27"/>
      <c r="AK327" s="27"/>
      <c r="AL327" s="27"/>
      <c r="AM327" s="27"/>
      <c r="AN327" s="27"/>
      <c r="AO327" s="27"/>
      <c r="AP327" s="23"/>
      <c r="AQ327" s="23"/>
      <c r="AR327" s="57"/>
      <c r="AS327" s="58"/>
      <c r="AT327" s="58"/>
      <c r="AU327" s="58"/>
      <c r="AV327" s="58"/>
      <c r="AW327" s="58"/>
      <c r="AX327" s="58"/>
      <c r="AY327" s="58"/>
      <c r="AZ327" s="58"/>
      <c r="BA327" s="58"/>
      <c r="BB327" s="58"/>
      <c r="BC327" s="58"/>
      <c r="BD327" s="58"/>
      <c r="BE327" s="58"/>
      <c r="BF327" s="58"/>
      <c r="BG327" s="58"/>
      <c r="BH327" s="58"/>
      <c r="BI327" s="58"/>
      <c r="BJ327" s="58"/>
      <c r="BK327" s="58"/>
      <c r="BM327" s="57"/>
      <c r="BN327" s="58"/>
      <c r="BO327" s="58"/>
      <c r="BP327" s="58"/>
      <c r="BQ327" s="58"/>
      <c r="BR327" s="58"/>
      <c r="BS327" s="58"/>
      <c r="BT327" s="58"/>
      <c r="BU327" s="58"/>
      <c r="BV327" s="58"/>
      <c r="BW327" s="58"/>
      <c r="BX327" s="58"/>
      <c r="BY327" s="58"/>
      <c r="BZ327" s="58"/>
      <c r="CA327" s="58"/>
      <c r="CB327" s="58"/>
      <c r="CC327" s="58"/>
      <c r="CD327" s="58"/>
      <c r="CE327" s="58"/>
      <c r="CF327" s="58"/>
    </row>
    <row r="328" spans="1:84" s="59" customFormat="1" ht="15" hidden="1" x14ac:dyDescent="0.3">
      <c r="A328" s="40">
        <v>50983</v>
      </c>
      <c r="B328" s="27"/>
      <c r="C328" s="27"/>
      <c r="D328" s="27"/>
      <c r="E328" s="27"/>
      <c r="F328" s="27"/>
      <c r="G328" s="27"/>
      <c r="H328" s="27"/>
      <c r="I328" s="27"/>
      <c r="J328" s="27"/>
      <c r="K328" s="27"/>
      <c r="L328" s="27"/>
      <c r="M328" s="27"/>
      <c r="N328" s="27"/>
      <c r="O328" s="27"/>
      <c r="P328" s="27"/>
      <c r="Q328" s="27"/>
      <c r="R328" s="27"/>
      <c r="S328" s="27"/>
      <c r="T328" s="27"/>
      <c r="U328" s="23"/>
      <c r="V328" s="40">
        <v>50983</v>
      </c>
      <c r="W328" s="27"/>
      <c r="X328" s="27"/>
      <c r="Y328" s="27"/>
      <c r="Z328" s="27"/>
      <c r="AA328" s="27"/>
      <c r="AB328" s="27"/>
      <c r="AC328" s="27"/>
      <c r="AD328" s="27"/>
      <c r="AE328" s="27"/>
      <c r="AF328" s="27"/>
      <c r="AG328" s="27"/>
      <c r="AH328" s="27"/>
      <c r="AI328" s="27"/>
      <c r="AJ328" s="27"/>
      <c r="AK328" s="27"/>
      <c r="AL328" s="27"/>
      <c r="AM328" s="27"/>
      <c r="AN328" s="27"/>
      <c r="AO328" s="27"/>
      <c r="AP328" s="23"/>
      <c r="AQ328" s="23"/>
      <c r="AR328" s="57"/>
      <c r="AS328" s="58"/>
      <c r="AT328" s="58"/>
      <c r="AU328" s="58"/>
      <c r="AV328" s="58"/>
      <c r="AW328" s="58"/>
      <c r="AX328" s="58"/>
      <c r="AY328" s="58"/>
      <c r="AZ328" s="58"/>
      <c r="BA328" s="58"/>
      <c r="BB328" s="58"/>
      <c r="BC328" s="58"/>
      <c r="BD328" s="58"/>
      <c r="BE328" s="58"/>
      <c r="BF328" s="58"/>
      <c r="BG328" s="58"/>
      <c r="BH328" s="58"/>
      <c r="BI328" s="58"/>
      <c r="BJ328" s="58"/>
      <c r="BK328" s="58"/>
      <c r="BM328" s="57"/>
      <c r="BN328" s="58"/>
      <c r="BO328" s="58"/>
      <c r="BP328" s="58"/>
      <c r="BQ328" s="58"/>
      <c r="BR328" s="58"/>
      <c r="BS328" s="58"/>
      <c r="BT328" s="58"/>
      <c r="BU328" s="58"/>
      <c r="BV328" s="58"/>
      <c r="BW328" s="58"/>
      <c r="BX328" s="58"/>
      <c r="BY328" s="58"/>
      <c r="BZ328" s="58"/>
      <c r="CA328" s="58"/>
      <c r="CB328" s="58"/>
      <c r="CC328" s="58"/>
      <c r="CD328" s="58"/>
      <c r="CE328" s="58"/>
      <c r="CF328" s="58"/>
    </row>
    <row r="329" spans="1:84" s="59" customFormat="1" ht="15" hidden="1" x14ac:dyDescent="0.3">
      <c r="A329" s="40">
        <v>51014</v>
      </c>
      <c r="B329" s="27"/>
      <c r="C329" s="27"/>
      <c r="D329" s="27"/>
      <c r="E329" s="27"/>
      <c r="F329" s="27"/>
      <c r="G329" s="27"/>
      <c r="H329" s="27"/>
      <c r="I329" s="27"/>
      <c r="J329" s="27"/>
      <c r="K329" s="27"/>
      <c r="L329" s="27"/>
      <c r="M329" s="27"/>
      <c r="N329" s="27"/>
      <c r="O329" s="27"/>
      <c r="P329" s="27"/>
      <c r="Q329" s="27"/>
      <c r="R329" s="27"/>
      <c r="S329" s="27"/>
      <c r="T329" s="27"/>
      <c r="U329" s="23"/>
      <c r="V329" s="40">
        <v>51014</v>
      </c>
      <c r="W329" s="27"/>
      <c r="X329" s="27"/>
      <c r="Y329" s="27"/>
      <c r="Z329" s="27"/>
      <c r="AA329" s="27"/>
      <c r="AB329" s="27"/>
      <c r="AC329" s="27"/>
      <c r="AD329" s="27"/>
      <c r="AE329" s="27"/>
      <c r="AF329" s="27"/>
      <c r="AG329" s="27"/>
      <c r="AH329" s="27"/>
      <c r="AI329" s="27"/>
      <c r="AJ329" s="27"/>
      <c r="AK329" s="27"/>
      <c r="AL329" s="27"/>
      <c r="AM329" s="27"/>
      <c r="AN329" s="27"/>
      <c r="AO329" s="27"/>
      <c r="AP329" s="23"/>
      <c r="AQ329" s="23"/>
      <c r="AR329" s="57"/>
      <c r="AS329" s="58"/>
      <c r="AT329" s="58"/>
      <c r="AU329" s="58"/>
      <c r="AV329" s="58"/>
      <c r="AW329" s="58"/>
      <c r="AX329" s="58"/>
      <c r="AY329" s="58"/>
      <c r="AZ329" s="58"/>
      <c r="BA329" s="58"/>
      <c r="BB329" s="58"/>
      <c r="BC329" s="58"/>
      <c r="BD329" s="58"/>
      <c r="BE329" s="58"/>
      <c r="BF329" s="58"/>
      <c r="BG329" s="58"/>
      <c r="BH329" s="58"/>
      <c r="BI329" s="58"/>
      <c r="BJ329" s="58"/>
      <c r="BK329" s="58"/>
      <c r="BM329" s="57"/>
      <c r="BN329" s="58"/>
      <c r="BO329" s="58"/>
      <c r="BP329" s="58"/>
      <c r="BQ329" s="58"/>
      <c r="BR329" s="58"/>
      <c r="BS329" s="58"/>
      <c r="BT329" s="58"/>
      <c r="BU329" s="58"/>
      <c r="BV329" s="58"/>
      <c r="BW329" s="58"/>
      <c r="BX329" s="58"/>
      <c r="BY329" s="58"/>
      <c r="BZ329" s="58"/>
      <c r="CA329" s="58"/>
      <c r="CB329" s="58"/>
      <c r="CC329" s="58"/>
      <c r="CD329" s="58"/>
      <c r="CE329" s="58"/>
      <c r="CF329" s="58"/>
    </row>
    <row r="330" spans="1:84" s="59" customFormat="1" ht="15" hidden="1" x14ac:dyDescent="0.3">
      <c r="A330" s="40">
        <v>51044</v>
      </c>
      <c r="B330" s="27"/>
      <c r="C330" s="27"/>
      <c r="D330" s="27"/>
      <c r="E330" s="27"/>
      <c r="F330" s="27"/>
      <c r="G330" s="27"/>
      <c r="H330" s="27"/>
      <c r="I330" s="27"/>
      <c r="J330" s="27"/>
      <c r="K330" s="27"/>
      <c r="L330" s="27"/>
      <c r="M330" s="27"/>
      <c r="N330" s="27"/>
      <c r="O330" s="27"/>
      <c r="P330" s="27"/>
      <c r="Q330" s="27"/>
      <c r="R330" s="27"/>
      <c r="S330" s="27"/>
      <c r="T330" s="27"/>
      <c r="U330" s="23"/>
      <c r="V330" s="40">
        <v>51044</v>
      </c>
      <c r="W330" s="27"/>
      <c r="X330" s="27"/>
      <c r="Y330" s="27"/>
      <c r="Z330" s="27"/>
      <c r="AA330" s="27"/>
      <c r="AB330" s="27"/>
      <c r="AC330" s="27"/>
      <c r="AD330" s="27"/>
      <c r="AE330" s="27"/>
      <c r="AF330" s="27"/>
      <c r="AG330" s="27"/>
      <c r="AH330" s="27"/>
      <c r="AI330" s="27"/>
      <c r="AJ330" s="27"/>
      <c r="AK330" s="27"/>
      <c r="AL330" s="27"/>
      <c r="AM330" s="27"/>
      <c r="AN330" s="27"/>
      <c r="AO330" s="27"/>
      <c r="AP330" s="23"/>
      <c r="AQ330" s="23"/>
      <c r="AR330" s="57"/>
      <c r="AS330" s="58"/>
      <c r="AT330" s="58"/>
      <c r="AU330" s="58"/>
      <c r="AV330" s="58"/>
      <c r="AW330" s="58"/>
      <c r="AX330" s="58"/>
      <c r="AY330" s="58"/>
      <c r="AZ330" s="58"/>
      <c r="BA330" s="58"/>
      <c r="BB330" s="58"/>
      <c r="BC330" s="58"/>
      <c r="BD330" s="58"/>
      <c r="BE330" s="58"/>
      <c r="BF330" s="58"/>
      <c r="BG330" s="58"/>
      <c r="BH330" s="58"/>
      <c r="BI330" s="58"/>
      <c r="BJ330" s="58"/>
      <c r="BK330" s="58"/>
      <c r="BM330" s="57"/>
      <c r="BN330" s="58"/>
      <c r="BO330" s="58"/>
      <c r="BP330" s="58"/>
      <c r="BQ330" s="58"/>
      <c r="BR330" s="58"/>
      <c r="BS330" s="58"/>
      <c r="BT330" s="58"/>
      <c r="BU330" s="58"/>
      <c r="BV330" s="58"/>
      <c r="BW330" s="58"/>
      <c r="BX330" s="58"/>
      <c r="BY330" s="58"/>
      <c r="BZ330" s="58"/>
      <c r="CA330" s="58"/>
      <c r="CB330" s="58"/>
      <c r="CC330" s="58"/>
      <c r="CD330" s="58"/>
      <c r="CE330" s="58"/>
      <c r="CF330" s="58"/>
    </row>
    <row r="331" spans="1:84" s="59" customFormat="1" ht="15" hidden="1" x14ac:dyDescent="0.3">
      <c r="A331" s="40">
        <v>51075</v>
      </c>
      <c r="B331" s="27"/>
      <c r="C331" s="27"/>
      <c r="D331" s="27"/>
      <c r="E331" s="27"/>
      <c r="F331" s="27"/>
      <c r="G331" s="27"/>
      <c r="H331" s="27"/>
      <c r="I331" s="27"/>
      <c r="J331" s="27"/>
      <c r="K331" s="27"/>
      <c r="L331" s="27"/>
      <c r="M331" s="27"/>
      <c r="N331" s="27"/>
      <c r="O331" s="27"/>
      <c r="P331" s="27"/>
      <c r="Q331" s="27"/>
      <c r="R331" s="27"/>
      <c r="S331" s="27"/>
      <c r="T331" s="27"/>
      <c r="U331" s="23"/>
      <c r="V331" s="40">
        <v>51075</v>
      </c>
      <c r="W331" s="27"/>
      <c r="X331" s="27"/>
      <c r="Y331" s="27"/>
      <c r="Z331" s="27"/>
      <c r="AA331" s="27"/>
      <c r="AB331" s="27"/>
      <c r="AC331" s="27"/>
      <c r="AD331" s="27"/>
      <c r="AE331" s="27"/>
      <c r="AF331" s="27"/>
      <c r="AG331" s="27"/>
      <c r="AH331" s="27"/>
      <c r="AI331" s="27"/>
      <c r="AJ331" s="27"/>
      <c r="AK331" s="27"/>
      <c r="AL331" s="27"/>
      <c r="AM331" s="27"/>
      <c r="AN331" s="27"/>
      <c r="AO331" s="27"/>
      <c r="AP331" s="23"/>
      <c r="AQ331" s="23"/>
      <c r="AR331" s="57"/>
      <c r="AS331" s="58"/>
      <c r="AT331" s="58"/>
      <c r="AU331" s="58"/>
      <c r="AV331" s="58"/>
      <c r="AW331" s="58"/>
      <c r="AX331" s="58"/>
      <c r="AY331" s="58"/>
      <c r="AZ331" s="58"/>
      <c r="BA331" s="58"/>
      <c r="BB331" s="58"/>
      <c r="BC331" s="58"/>
      <c r="BD331" s="58"/>
      <c r="BE331" s="58"/>
      <c r="BF331" s="58"/>
      <c r="BG331" s="58"/>
      <c r="BH331" s="58"/>
      <c r="BI331" s="58"/>
      <c r="BJ331" s="58"/>
      <c r="BK331" s="58"/>
      <c r="BM331" s="57"/>
      <c r="BN331" s="58"/>
      <c r="BO331" s="58"/>
      <c r="BP331" s="58"/>
      <c r="BQ331" s="58"/>
      <c r="BR331" s="58"/>
      <c r="BS331" s="58"/>
      <c r="BT331" s="58"/>
      <c r="BU331" s="58"/>
      <c r="BV331" s="58"/>
      <c r="BW331" s="58"/>
      <c r="BX331" s="58"/>
      <c r="BY331" s="58"/>
      <c r="BZ331" s="58"/>
      <c r="CA331" s="58"/>
      <c r="CB331" s="58"/>
      <c r="CC331" s="58"/>
      <c r="CD331" s="58"/>
      <c r="CE331" s="58"/>
      <c r="CF331" s="58"/>
    </row>
    <row r="332" spans="1:84" s="59" customFormat="1" ht="15" hidden="1" x14ac:dyDescent="0.3">
      <c r="A332" s="41">
        <v>51105</v>
      </c>
      <c r="B332" s="28"/>
      <c r="C332" s="28"/>
      <c r="D332" s="28"/>
      <c r="E332" s="28"/>
      <c r="F332" s="28"/>
      <c r="G332" s="28"/>
      <c r="H332" s="28"/>
      <c r="I332" s="28"/>
      <c r="J332" s="28"/>
      <c r="K332" s="28"/>
      <c r="L332" s="28"/>
      <c r="M332" s="28"/>
      <c r="N332" s="28"/>
      <c r="O332" s="28"/>
      <c r="P332" s="28"/>
      <c r="Q332" s="28"/>
      <c r="R332" s="28"/>
      <c r="S332" s="28"/>
      <c r="T332" s="28"/>
      <c r="U332" s="23"/>
      <c r="V332" s="41">
        <v>51105</v>
      </c>
      <c r="W332" s="28"/>
      <c r="X332" s="28"/>
      <c r="Y332" s="28"/>
      <c r="Z332" s="28"/>
      <c r="AA332" s="28"/>
      <c r="AB332" s="28"/>
      <c r="AC332" s="28"/>
      <c r="AD332" s="28"/>
      <c r="AE332" s="28"/>
      <c r="AF332" s="28"/>
      <c r="AG332" s="28"/>
      <c r="AH332" s="28"/>
      <c r="AI332" s="28"/>
      <c r="AJ332" s="28"/>
      <c r="AK332" s="28"/>
      <c r="AL332" s="28"/>
      <c r="AM332" s="28"/>
      <c r="AN332" s="28"/>
      <c r="AO332" s="28"/>
      <c r="AP332" s="23"/>
      <c r="AQ332" s="23"/>
      <c r="AR332" s="57"/>
      <c r="AS332" s="58"/>
      <c r="AT332" s="58"/>
      <c r="AU332" s="58"/>
      <c r="AV332" s="58"/>
      <c r="AW332" s="58"/>
      <c r="AX332" s="58"/>
      <c r="AY332" s="58"/>
      <c r="AZ332" s="58"/>
      <c r="BA332" s="58"/>
      <c r="BB332" s="58"/>
      <c r="BC332" s="58"/>
      <c r="BD332" s="58"/>
      <c r="BE332" s="58"/>
      <c r="BF332" s="58"/>
      <c r="BG332" s="58"/>
      <c r="BH332" s="58"/>
      <c r="BI332" s="58"/>
      <c r="BJ332" s="58"/>
      <c r="BK332" s="58"/>
      <c r="BM332" s="57"/>
      <c r="BN332" s="58"/>
      <c r="BO332" s="58"/>
      <c r="BP332" s="58"/>
      <c r="BQ332" s="58"/>
      <c r="BR332" s="58"/>
      <c r="BS332" s="58"/>
      <c r="BT332" s="58"/>
      <c r="BU332" s="58"/>
      <c r="BV332" s="58"/>
      <c r="BW332" s="58"/>
      <c r="BX332" s="58"/>
      <c r="BY332" s="58"/>
      <c r="BZ332" s="58"/>
      <c r="CA332" s="58"/>
      <c r="CB332" s="58"/>
      <c r="CC332" s="58"/>
      <c r="CD332" s="58"/>
      <c r="CE332" s="58"/>
      <c r="CF332" s="58"/>
    </row>
    <row r="333" spans="1:84" s="59" customFormat="1" ht="15" hidden="1" x14ac:dyDescent="0.3">
      <c r="A333" s="42">
        <v>51136</v>
      </c>
      <c r="B333" s="29"/>
      <c r="C333" s="29"/>
      <c r="D333" s="29"/>
      <c r="E333" s="29"/>
      <c r="F333" s="29"/>
      <c r="G333" s="29"/>
      <c r="H333" s="29"/>
      <c r="I333" s="29"/>
      <c r="J333" s="29"/>
      <c r="K333" s="29"/>
      <c r="L333" s="29"/>
      <c r="M333" s="29"/>
      <c r="N333" s="29"/>
      <c r="O333" s="29"/>
      <c r="P333" s="29"/>
      <c r="Q333" s="29"/>
      <c r="R333" s="29"/>
      <c r="S333" s="29"/>
      <c r="T333" s="29"/>
      <c r="U333" s="23"/>
      <c r="V333" s="42">
        <v>51136</v>
      </c>
      <c r="W333" s="29"/>
      <c r="X333" s="29"/>
      <c r="Y333" s="29"/>
      <c r="Z333" s="29"/>
      <c r="AA333" s="29"/>
      <c r="AB333" s="29"/>
      <c r="AC333" s="29"/>
      <c r="AD333" s="29"/>
      <c r="AE333" s="29"/>
      <c r="AF333" s="29"/>
      <c r="AG333" s="29"/>
      <c r="AH333" s="29"/>
      <c r="AI333" s="29"/>
      <c r="AJ333" s="29"/>
      <c r="AK333" s="29"/>
      <c r="AL333" s="29"/>
      <c r="AM333" s="29"/>
      <c r="AN333" s="29"/>
      <c r="AO333" s="29"/>
      <c r="AP333" s="23"/>
      <c r="AQ333" s="23"/>
      <c r="AR333" s="57"/>
      <c r="AS333" s="58"/>
      <c r="AT333" s="58"/>
      <c r="AU333" s="58"/>
      <c r="AV333" s="58"/>
      <c r="AW333" s="58"/>
      <c r="AX333" s="58"/>
      <c r="AY333" s="58"/>
      <c r="AZ333" s="58"/>
      <c r="BA333" s="58"/>
      <c r="BB333" s="58"/>
      <c r="BC333" s="58"/>
      <c r="BD333" s="58"/>
      <c r="BE333" s="58"/>
      <c r="BF333" s="58"/>
      <c r="BG333" s="58"/>
      <c r="BH333" s="58"/>
      <c r="BI333" s="58"/>
      <c r="BJ333" s="58"/>
      <c r="BK333" s="58"/>
      <c r="BM333" s="57"/>
      <c r="BN333" s="58"/>
      <c r="BO333" s="58"/>
      <c r="BP333" s="58"/>
      <c r="BQ333" s="58"/>
      <c r="BR333" s="58"/>
      <c r="BS333" s="58"/>
      <c r="BT333" s="58"/>
      <c r="BU333" s="58"/>
      <c r="BV333" s="58"/>
      <c r="BW333" s="58"/>
      <c r="BX333" s="58"/>
      <c r="BY333" s="58"/>
      <c r="BZ333" s="58"/>
      <c r="CA333" s="58"/>
      <c r="CB333" s="58"/>
      <c r="CC333" s="58"/>
      <c r="CD333" s="58"/>
      <c r="CE333" s="58"/>
      <c r="CF333" s="58"/>
    </row>
    <row r="334" spans="1:84" s="59" customFormat="1" ht="15" hidden="1" x14ac:dyDescent="0.3">
      <c r="A334" s="43">
        <v>51167</v>
      </c>
      <c r="B334" s="31"/>
      <c r="C334" s="31"/>
      <c r="D334" s="31"/>
      <c r="E334" s="31"/>
      <c r="F334" s="31"/>
      <c r="G334" s="31"/>
      <c r="H334" s="31"/>
      <c r="I334" s="31"/>
      <c r="J334" s="31"/>
      <c r="K334" s="31"/>
      <c r="L334" s="31"/>
      <c r="M334" s="31"/>
      <c r="N334" s="31"/>
      <c r="O334" s="31"/>
      <c r="P334" s="31"/>
      <c r="Q334" s="31"/>
      <c r="R334" s="31"/>
      <c r="S334" s="31"/>
      <c r="T334" s="31"/>
      <c r="U334" s="23"/>
      <c r="V334" s="43">
        <v>51167</v>
      </c>
      <c r="W334" s="31"/>
      <c r="X334" s="31"/>
      <c r="Y334" s="31"/>
      <c r="Z334" s="31"/>
      <c r="AA334" s="31"/>
      <c r="AB334" s="31"/>
      <c r="AC334" s="31"/>
      <c r="AD334" s="31"/>
      <c r="AE334" s="31"/>
      <c r="AF334" s="31"/>
      <c r="AG334" s="31"/>
      <c r="AH334" s="31"/>
      <c r="AI334" s="31"/>
      <c r="AJ334" s="31"/>
      <c r="AK334" s="31"/>
      <c r="AL334" s="31"/>
      <c r="AM334" s="31"/>
      <c r="AN334" s="31"/>
      <c r="AO334" s="31"/>
      <c r="AP334" s="23"/>
      <c r="AQ334" s="23"/>
      <c r="AR334" s="57"/>
      <c r="AS334" s="58"/>
      <c r="AT334" s="58"/>
      <c r="AU334" s="58"/>
      <c r="AV334" s="58"/>
      <c r="AW334" s="58"/>
      <c r="AX334" s="58"/>
      <c r="AY334" s="58"/>
      <c r="AZ334" s="58"/>
      <c r="BA334" s="58"/>
      <c r="BB334" s="58"/>
      <c r="BC334" s="58"/>
      <c r="BD334" s="58"/>
      <c r="BE334" s="58"/>
      <c r="BF334" s="58"/>
      <c r="BG334" s="58"/>
      <c r="BH334" s="58"/>
      <c r="BI334" s="58"/>
      <c r="BJ334" s="58"/>
      <c r="BK334" s="58"/>
      <c r="BM334" s="57"/>
      <c r="BN334" s="58"/>
      <c r="BO334" s="58"/>
      <c r="BP334" s="58"/>
      <c r="BQ334" s="58"/>
      <c r="BR334" s="58"/>
      <c r="BS334" s="58"/>
      <c r="BT334" s="58"/>
      <c r="BU334" s="58"/>
      <c r="BV334" s="58"/>
      <c r="BW334" s="58"/>
      <c r="BX334" s="58"/>
      <c r="BY334" s="58"/>
      <c r="BZ334" s="58"/>
      <c r="CA334" s="58"/>
      <c r="CB334" s="58"/>
      <c r="CC334" s="58"/>
      <c r="CD334" s="58"/>
      <c r="CE334" s="58"/>
      <c r="CF334" s="58"/>
    </row>
    <row r="335" spans="1:84" s="59" customFormat="1" ht="15" hidden="1" x14ac:dyDescent="0.3">
      <c r="A335" s="43">
        <v>51196</v>
      </c>
      <c r="B335" s="31"/>
      <c r="C335" s="31"/>
      <c r="D335" s="31"/>
      <c r="E335" s="31"/>
      <c r="F335" s="31"/>
      <c r="G335" s="31"/>
      <c r="H335" s="31"/>
      <c r="I335" s="31"/>
      <c r="J335" s="31"/>
      <c r="K335" s="31"/>
      <c r="L335" s="31"/>
      <c r="M335" s="31"/>
      <c r="N335" s="31"/>
      <c r="O335" s="31"/>
      <c r="P335" s="31"/>
      <c r="Q335" s="31"/>
      <c r="R335" s="31"/>
      <c r="S335" s="31"/>
      <c r="T335" s="31"/>
      <c r="U335" s="23"/>
      <c r="V335" s="43">
        <v>51196</v>
      </c>
      <c r="W335" s="31"/>
      <c r="X335" s="31"/>
      <c r="Y335" s="31"/>
      <c r="Z335" s="31"/>
      <c r="AA335" s="31"/>
      <c r="AB335" s="31"/>
      <c r="AC335" s="31"/>
      <c r="AD335" s="31"/>
      <c r="AE335" s="31"/>
      <c r="AF335" s="31"/>
      <c r="AG335" s="31"/>
      <c r="AH335" s="31"/>
      <c r="AI335" s="31"/>
      <c r="AJ335" s="31"/>
      <c r="AK335" s="31"/>
      <c r="AL335" s="31"/>
      <c r="AM335" s="31"/>
      <c r="AN335" s="31"/>
      <c r="AO335" s="31"/>
      <c r="AP335" s="23"/>
      <c r="AQ335" s="23"/>
      <c r="AR335" s="57"/>
      <c r="AS335" s="58"/>
      <c r="AT335" s="58"/>
      <c r="AU335" s="58"/>
      <c r="AV335" s="58"/>
      <c r="AW335" s="58"/>
      <c r="AX335" s="58"/>
      <c r="AY335" s="58"/>
      <c r="AZ335" s="58"/>
      <c r="BA335" s="58"/>
      <c r="BB335" s="58"/>
      <c r="BC335" s="58"/>
      <c r="BD335" s="58"/>
      <c r="BE335" s="58"/>
      <c r="BF335" s="58"/>
      <c r="BG335" s="58"/>
      <c r="BH335" s="58"/>
      <c r="BI335" s="58"/>
      <c r="BJ335" s="58"/>
      <c r="BK335" s="58"/>
      <c r="BM335" s="57"/>
      <c r="BN335" s="58"/>
      <c r="BO335" s="58"/>
      <c r="BP335" s="58"/>
      <c r="BQ335" s="58"/>
      <c r="BR335" s="58"/>
      <c r="BS335" s="58"/>
      <c r="BT335" s="58"/>
      <c r="BU335" s="58"/>
      <c r="BV335" s="58"/>
      <c r="BW335" s="58"/>
      <c r="BX335" s="58"/>
      <c r="BY335" s="58"/>
      <c r="BZ335" s="58"/>
      <c r="CA335" s="58"/>
      <c r="CB335" s="58"/>
      <c r="CC335" s="58"/>
      <c r="CD335" s="58"/>
      <c r="CE335" s="58"/>
      <c r="CF335" s="58"/>
    </row>
    <row r="336" spans="1:84" s="59" customFormat="1" ht="15" hidden="1" x14ac:dyDescent="0.3">
      <c r="A336" s="43">
        <v>51227</v>
      </c>
      <c r="B336" s="31"/>
      <c r="C336" s="31"/>
      <c r="D336" s="31"/>
      <c r="E336" s="31"/>
      <c r="F336" s="31"/>
      <c r="G336" s="31"/>
      <c r="H336" s="31"/>
      <c r="I336" s="31"/>
      <c r="J336" s="31"/>
      <c r="K336" s="31"/>
      <c r="L336" s="31"/>
      <c r="M336" s="31"/>
      <c r="N336" s="31"/>
      <c r="O336" s="31"/>
      <c r="P336" s="31"/>
      <c r="Q336" s="31"/>
      <c r="R336" s="31"/>
      <c r="S336" s="31"/>
      <c r="T336" s="31"/>
      <c r="U336" s="23"/>
      <c r="V336" s="43">
        <v>51227</v>
      </c>
      <c r="W336" s="31"/>
      <c r="X336" s="31"/>
      <c r="Y336" s="31"/>
      <c r="Z336" s="31"/>
      <c r="AA336" s="31"/>
      <c r="AB336" s="31"/>
      <c r="AC336" s="31"/>
      <c r="AD336" s="31"/>
      <c r="AE336" s="31"/>
      <c r="AF336" s="31"/>
      <c r="AG336" s="31"/>
      <c r="AH336" s="31"/>
      <c r="AI336" s="31"/>
      <c r="AJ336" s="31"/>
      <c r="AK336" s="31"/>
      <c r="AL336" s="31"/>
      <c r="AM336" s="31"/>
      <c r="AN336" s="31"/>
      <c r="AO336" s="31"/>
      <c r="AP336" s="23"/>
      <c r="AQ336" s="23"/>
      <c r="AR336" s="57"/>
      <c r="AS336" s="58"/>
      <c r="AT336" s="58"/>
      <c r="AU336" s="58"/>
      <c r="AV336" s="58"/>
      <c r="AW336" s="58"/>
      <c r="AX336" s="58"/>
      <c r="AY336" s="58"/>
      <c r="AZ336" s="58"/>
      <c r="BA336" s="58"/>
      <c r="BB336" s="58"/>
      <c r="BC336" s="58"/>
      <c r="BD336" s="58"/>
      <c r="BE336" s="58"/>
      <c r="BF336" s="58"/>
      <c r="BG336" s="58"/>
      <c r="BH336" s="58"/>
      <c r="BI336" s="58"/>
      <c r="BJ336" s="58"/>
      <c r="BK336" s="58"/>
      <c r="BM336" s="57"/>
      <c r="BN336" s="58"/>
      <c r="BO336" s="58"/>
      <c r="BP336" s="58"/>
      <c r="BQ336" s="58"/>
      <c r="BR336" s="58"/>
      <c r="BS336" s="58"/>
      <c r="BT336" s="58"/>
      <c r="BU336" s="58"/>
      <c r="BV336" s="58"/>
      <c r="BW336" s="58"/>
      <c r="BX336" s="58"/>
      <c r="BY336" s="58"/>
      <c r="BZ336" s="58"/>
      <c r="CA336" s="58"/>
      <c r="CB336" s="58"/>
      <c r="CC336" s="58"/>
      <c r="CD336" s="58"/>
      <c r="CE336" s="58"/>
      <c r="CF336" s="58"/>
    </row>
    <row r="337" spans="1:84" s="59" customFormat="1" ht="15" hidden="1" x14ac:dyDescent="0.3">
      <c r="A337" s="43">
        <v>51257</v>
      </c>
      <c r="B337" s="31"/>
      <c r="C337" s="31"/>
      <c r="D337" s="31"/>
      <c r="E337" s="31"/>
      <c r="F337" s="31"/>
      <c r="G337" s="31"/>
      <c r="H337" s="31"/>
      <c r="I337" s="31"/>
      <c r="J337" s="31"/>
      <c r="K337" s="31"/>
      <c r="L337" s="31"/>
      <c r="M337" s="31"/>
      <c r="N337" s="31"/>
      <c r="O337" s="31"/>
      <c r="P337" s="31"/>
      <c r="Q337" s="31"/>
      <c r="R337" s="31"/>
      <c r="S337" s="31"/>
      <c r="T337" s="31"/>
      <c r="U337" s="23"/>
      <c r="V337" s="43">
        <v>51257</v>
      </c>
      <c r="W337" s="31"/>
      <c r="X337" s="31"/>
      <c r="Y337" s="31"/>
      <c r="Z337" s="31"/>
      <c r="AA337" s="31"/>
      <c r="AB337" s="31"/>
      <c r="AC337" s="31"/>
      <c r="AD337" s="31"/>
      <c r="AE337" s="31"/>
      <c r="AF337" s="31"/>
      <c r="AG337" s="31"/>
      <c r="AH337" s="31"/>
      <c r="AI337" s="31"/>
      <c r="AJ337" s="31"/>
      <c r="AK337" s="31"/>
      <c r="AL337" s="31"/>
      <c r="AM337" s="31"/>
      <c r="AN337" s="31"/>
      <c r="AO337" s="31"/>
      <c r="AP337" s="23"/>
      <c r="AQ337" s="23"/>
      <c r="AR337" s="57"/>
      <c r="AS337" s="58"/>
      <c r="AT337" s="58"/>
      <c r="AU337" s="58"/>
      <c r="AV337" s="58"/>
      <c r="AW337" s="58"/>
      <c r="AX337" s="58"/>
      <c r="AY337" s="58"/>
      <c r="AZ337" s="58"/>
      <c r="BA337" s="58"/>
      <c r="BB337" s="58"/>
      <c r="BC337" s="58"/>
      <c r="BD337" s="58"/>
      <c r="BE337" s="58"/>
      <c r="BF337" s="58"/>
      <c r="BG337" s="58"/>
      <c r="BH337" s="58"/>
      <c r="BI337" s="58"/>
      <c r="BJ337" s="58"/>
      <c r="BK337" s="58"/>
      <c r="BM337" s="57"/>
      <c r="BN337" s="58"/>
      <c r="BO337" s="58"/>
      <c r="BP337" s="58"/>
      <c r="BQ337" s="58"/>
      <c r="BR337" s="58"/>
      <c r="BS337" s="58"/>
      <c r="BT337" s="58"/>
      <c r="BU337" s="58"/>
      <c r="BV337" s="58"/>
      <c r="BW337" s="58"/>
      <c r="BX337" s="58"/>
      <c r="BY337" s="58"/>
      <c r="BZ337" s="58"/>
      <c r="CA337" s="58"/>
      <c r="CB337" s="58"/>
      <c r="CC337" s="58"/>
      <c r="CD337" s="58"/>
      <c r="CE337" s="58"/>
      <c r="CF337" s="58"/>
    </row>
    <row r="338" spans="1:84" s="59" customFormat="1" ht="15" hidden="1" x14ac:dyDescent="0.3">
      <c r="A338" s="43">
        <v>51288</v>
      </c>
      <c r="B338" s="31"/>
      <c r="C338" s="31"/>
      <c r="D338" s="31"/>
      <c r="E338" s="31"/>
      <c r="F338" s="31"/>
      <c r="G338" s="31"/>
      <c r="H338" s="31"/>
      <c r="I338" s="31"/>
      <c r="J338" s="31"/>
      <c r="K338" s="31"/>
      <c r="L338" s="31"/>
      <c r="M338" s="31"/>
      <c r="N338" s="31"/>
      <c r="O338" s="31"/>
      <c r="P338" s="31"/>
      <c r="Q338" s="31"/>
      <c r="R338" s="31"/>
      <c r="S338" s="31"/>
      <c r="T338" s="31"/>
      <c r="U338" s="23"/>
      <c r="V338" s="43">
        <v>51288</v>
      </c>
      <c r="W338" s="31"/>
      <c r="X338" s="31"/>
      <c r="Y338" s="31"/>
      <c r="Z338" s="31"/>
      <c r="AA338" s="31"/>
      <c r="AB338" s="31"/>
      <c r="AC338" s="31"/>
      <c r="AD338" s="31"/>
      <c r="AE338" s="31"/>
      <c r="AF338" s="31"/>
      <c r="AG338" s="31"/>
      <c r="AH338" s="31"/>
      <c r="AI338" s="31"/>
      <c r="AJ338" s="31"/>
      <c r="AK338" s="31"/>
      <c r="AL338" s="31"/>
      <c r="AM338" s="31"/>
      <c r="AN338" s="31"/>
      <c r="AO338" s="31"/>
      <c r="AP338" s="23"/>
      <c r="AQ338" s="23"/>
      <c r="AR338" s="57"/>
      <c r="AS338" s="58"/>
      <c r="AT338" s="58"/>
      <c r="AU338" s="58"/>
      <c r="AV338" s="58"/>
      <c r="AW338" s="58"/>
      <c r="AX338" s="58"/>
      <c r="AY338" s="58"/>
      <c r="AZ338" s="58"/>
      <c r="BA338" s="58"/>
      <c r="BB338" s="58"/>
      <c r="BC338" s="58"/>
      <c r="BD338" s="58"/>
      <c r="BE338" s="58"/>
      <c r="BF338" s="58"/>
      <c r="BG338" s="58"/>
      <c r="BH338" s="58"/>
      <c r="BI338" s="58"/>
      <c r="BJ338" s="58"/>
      <c r="BK338" s="58"/>
      <c r="BM338" s="57"/>
      <c r="BN338" s="58"/>
      <c r="BO338" s="58"/>
      <c r="BP338" s="58"/>
      <c r="BQ338" s="58"/>
      <c r="BR338" s="58"/>
      <c r="BS338" s="58"/>
      <c r="BT338" s="58"/>
      <c r="BU338" s="58"/>
      <c r="BV338" s="58"/>
      <c r="BW338" s="58"/>
      <c r="BX338" s="58"/>
      <c r="BY338" s="58"/>
      <c r="BZ338" s="58"/>
      <c r="CA338" s="58"/>
      <c r="CB338" s="58"/>
      <c r="CC338" s="58"/>
      <c r="CD338" s="58"/>
      <c r="CE338" s="58"/>
      <c r="CF338" s="58"/>
    </row>
    <row r="339" spans="1:84" s="59" customFormat="1" ht="15" hidden="1" x14ac:dyDescent="0.3">
      <c r="A339" s="43">
        <v>51318</v>
      </c>
      <c r="B339" s="31"/>
      <c r="C339" s="31"/>
      <c r="D339" s="31"/>
      <c r="E339" s="31"/>
      <c r="F339" s="31"/>
      <c r="G339" s="31"/>
      <c r="H339" s="31"/>
      <c r="I339" s="31"/>
      <c r="J339" s="31"/>
      <c r="K339" s="31"/>
      <c r="L339" s="31"/>
      <c r="M339" s="31"/>
      <c r="N339" s="31"/>
      <c r="O339" s="31"/>
      <c r="P339" s="31"/>
      <c r="Q339" s="31"/>
      <c r="R339" s="31"/>
      <c r="S339" s="31"/>
      <c r="T339" s="31"/>
      <c r="U339" s="23"/>
      <c r="V339" s="43">
        <v>51318</v>
      </c>
      <c r="W339" s="31"/>
      <c r="X339" s="31"/>
      <c r="Y339" s="31"/>
      <c r="Z339" s="31"/>
      <c r="AA339" s="31"/>
      <c r="AB339" s="31"/>
      <c r="AC339" s="31"/>
      <c r="AD339" s="31"/>
      <c r="AE339" s="31"/>
      <c r="AF339" s="31"/>
      <c r="AG339" s="31"/>
      <c r="AH339" s="31"/>
      <c r="AI339" s="31"/>
      <c r="AJ339" s="31"/>
      <c r="AK339" s="31"/>
      <c r="AL339" s="31"/>
      <c r="AM339" s="31"/>
      <c r="AN339" s="31"/>
      <c r="AO339" s="31"/>
      <c r="AP339" s="23"/>
      <c r="AQ339" s="23"/>
      <c r="AR339" s="57"/>
      <c r="AS339" s="58"/>
      <c r="AT339" s="58"/>
      <c r="AU339" s="58"/>
      <c r="AV339" s="58"/>
      <c r="AW339" s="58"/>
      <c r="AX339" s="58"/>
      <c r="AY339" s="58"/>
      <c r="AZ339" s="58"/>
      <c r="BA339" s="58"/>
      <c r="BB339" s="58"/>
      <c r="BC339" s="58"/>
      <c r="BD339" s="58"/>
      <c r="BE339" s="58"/>
      <c r="BF339" s="58"/>
      <c r="BG339" s="58"/>
      <c r="BH339" s="58"/>
      <c r="BI339" s="58"/>
      <c r="BJ339" s="58"/>
      <c r="BK339" s="58"/>
      <c r="BM339" s="57"/>
      <c r="BN339" s="58"/>
      <c r="BO339" s="58"/>
      <c r="BP339" s="58"/>
      <c r="BQ339" s="58"/>
      <c r="BR339" s="58"/>
      <c r="BS339" s="58"/>
      <c r="BT339" s="58"/>
      <c r="BU339" s="58"/>
      <c r="BV339" s="58"/>
      <c r="BW339" s="58"/>
      <c r="BX339" s="58"/>
      <c r="BY339" s="58"/>
      <c r="BZ339" s="58"/>
      <c r="CA339" s="58"/>
      <c r="CB339" s="58"/>
      <c r="CC339" s="58"/>
      <c r="CD339" s="58"/>
      <c r="CE339" s="58"/>
      <c r="CF339" s="58"/>
    </row>
    <row r="340" spans="1:84" s="59" customFormat="1" ht="15" hidden="1" x14ac:dyDescent="0.3">
      <c r="A340" s="43">
        <v>51349</v>
      </c>
      <c r="B340" s="31"/>
      <c r="C340" s="31"/>
      <c r="D340" s="31"/>
      <c r="E340" s="31"/>
      <c r="F340" s="31"/>
      <c r="G340" s="31"/>
      <c r="H340" s="31"/>
      <c r="I340" s="31"/>
      <c r="J340" s="31"/>
      <c r="K340" s="31"/>
      <c r="L340" s="31"/>
      <c r="M340" s="31"/>
      <c r="N340" s="31"/>
      <c r="O340" s="31"/>
      <c r="P340" s="31"/>
      <c r="Q340" s="31"/>
      <c r="R340" s="31"/>
      <c r="S340" s="31"/>
      <c r="T340" s="31"/>
      <c r="U340" s="23"/>
      <c r="V340" s="43">
        <v>51349</v>
      </c>
      <c r="W340" s="31"/>
      <c r="X340" s="31"/>
      <c r="Y340" s="31"/>
      <c r="Z340" s="31"/>
      <c r="AA340" s="31"/>
      <c r="AB340" s="31"/>
      <c r="AC340" s="31"/>
      <c r="AD340" s="31"/>
      <c r="AE340" s="31"/>
      <c r="AF340" s="31"/>
      <c r="AG340" s="31"/>
      <c r="AH340" s="31"/>
      <c r="AI340" s="31"/>
      <c r="AJ340" s="31"/>
      <c r="AK340" s="31"/>
      <c r="AL340" s="31"/>
      <c r="AM340" s="31"/>
      <c r="AN340" s="31"/>
      <c r="AO340" s="31"/>
      <c r="AP340" s="23"/>
      <c r="AQ340" s="23"/>
      <c r="AR340" s="57"/>
      <c r="AS340" s="58"/>
      <c r="AT340" s="58"/>
      <c r="AU340" s="58"/>
      <c r="AV340" s="58"/>
      <c r="AW340" s="58"/>
      <c r="AX340" s="58"/>
      <c r="AY340" s="58"/>
      <c r="AZ340" s="58"/>
      <c r="BA340" s="58"/>
      <c r="BB340" s="58"/>
      <c r="BC340" s="58"/>
      <c r="BD340" s="58"/>
      <c r="BE340" s="58"/>
      <c r="BF340" s="58"/>
      <c r="BG340" s="58"/>
      <c r="BH340" s="58"/>
      <c r="BI340" s="58"/>
      <c r="BJ340" s="58"/>
      <c r="BK340" s="58"/>
      <c r="BM340" s="57"/>
      <c r="BN340" s="58"/>
      <c r="BO340" s="58"/>
      <c r="BP340" s="58"/>
      <c r="BQ340" s="58"/>
      <c r="BR340" s="58"/>
      <c r="BS340" s="58"/>
      <c r="BT340" s="58"/>
      <c r="BU340" s="58"/>
      <c r="BV340" s="58"/>
      <c r="BW340" s="58"/>
      <c r="BX340" s="58"/>
      <c r="BY340" s="58"/>
      <c r="BZ340" s="58"/>
      <c r="CA340" s="58"/>
      <c r="CB340" s="58"/>
      <c r="CC340" s="58"/>
      <c r="CD340" s="58"/>
      <c r="CE340" s="58"/>
      <c r="CF340" s="58"/>
    </row>
    <row r="341" spans="1:84" s="59" customFormat="1" ht="15" hidden="1" x14ac:dyDescent="0.3">
      <c r="A341" s="43">
        <v>51380</v>
      </c>
      <c r="B341" s="31"/>
      <c r="C341" s="31"/>
      <c r="D341" s="31"/>
      <c r="E341" s="31"/>
      <c r="F341" s="31"/>
      <c r="G341" s="31"/>
      <c r="H341" s="31"/>
      <c r="I341" s="31"/>
      <c r="J341" s="31"/>
      <c r="K341" s="31"/>
      <c r="L341" s="31"/>
      <c r="M341" s="31"/>
      <c r="N341" s="31"/>
      <c r="O341" s="31"/>
      <c r="P341" s="31"/>
      <c r="Q341" s="31"/>
      <c r="R341" s="31"/>
      <c r="S341" s="31"/>
      <c r="T341" s="31"/>
      <c r="U341" s="23"/>
      <c r="V341" s="43">
        <v>51380</v>
      </c>
      <c r="W341" s="31"/>
      <c r="X341" s="31"/>
      <c r="Y341" s="31"/>
      <c r="Z341" s="31"/>
      <c r="AA341" s="31"/>
      <c r="AB341" s="31"/>
      <c r="AC341" s="31"/>
      <c r="AD341" s="31"/>
      <c r="AE341" s="31"/>
      <c r="AF341" s="31"/>
      <c r="AG341" s="31"/>
      <c r="AH341" s="31"/>
      <c r="AI341" s="31"/>
      <c r="AJ341" s="31"/>
      <c r="AK341" s="31"/>
      <c r="AL341" s="31"/>
      <c r="AM341" s="31"/>
      <c r="AN341" s="31"/>
      <c r="AO341" s="31"/>
      <c r="AP341" s="23"/>
      <c r="AQ341" s="23"/>
      <c r="AR341" s="57"/>
      <c r="AS341" s="58"/>
      <c r="AT341" s="58"/>
      <c r="AU341" s="58"/>
      <c r="AV341" s="58"/>
      <c r="AW341" s="58"/>
      <c r="AX341" s="58"/>
      <c r="AY341" s="58"/>
      <c r="AZ341" s="58"/>
      <c r="BA341" s="58"/>
      <c r="BB341" s="58"/>
      <c r="BC341" s="58"/>
      <c r="BD341" s="58"/>
      <c r="BE341" s="58"/>
      <c r="BF341" s="58"/>
      <c r="BG341" s="58"/>
      <c r="BH341" s="58"/>
      <c r="BI341" s="58"/>
      <c r="BJ341" s="58"/>
      <c r="BK341" s="58"/>
      <c r="BM341" s="57"/>
      <c r="BN341" s="58"/>
      <c r="BO341" s="58"/>
      <c r="BP341" s="58"/>
      <c r="BQ341" s="58"/>
      <c r="BR341" s="58"/>
      <c r="BS341" s="58"/>
      <c r="BT341" s="58"/>
      <c r="BU341" s="58"/>
      <c r="BV341" s="58"/>
      <c r="BW341" s="58"/>
      <c r="BX341" s="58"/>
      <c r="BY341" s="58"/>
      <c r="BZ341" s="58"/>
      <c r="CA341" s="58"/>
      <c r="CB341" s="58"/>
      <c r="CC341" s="58"/>
      <c r="CD341" s="58"/>
      <c r="CE341" s="58"/>
      <c r="CF341" s="58"/>
    </row>
    <row r="342" spans="1:84" s="59" customFormat="1" ht="15" hidden="1" x14ac:dyDescent="0.3">
      <c r="A342" s="43">
        <v>51410</v>
      </c>
      <c r="B342" s="31"/>
      <c r="C342" s="31"/>
      <c r="D342" s="31"/>
      <c r="E342" s="31"/>
      <c r="F342" s="31"/>
      <c r="G342" s="31"/>
      <c r="H342" s="31"/>
      <c r="I342" s="31"/>
      <c r="J342" s="31"/>
      <c r="K342" s="31"/>
      <c r="L342" s="31"/>
      <c r="M342" s="31"/>
      <c r="N342" s="31"/>
      <c r="O342" s="31"/>
      <c r="P342" s="31"/>
      <c r="Q342" s="31"/>
      <c r="R342" s="31"/>
      <c r="S342" s="31"/>
      <c r="T342" s="31"/>
      <c r="U342" s="23"/>
      <c r="V342" s="43">
        <v>51410</v>
      </c>
      <c r="W342" s="31"/>
      <c r="X342" s="31"/>
      <c r="Y342" s="31"/>
      <c r="Z342" s="31"/>
      <c r="AA342" s="31"/>
      <c r="AB342" s="31"/>
      <c r="AC342" s="31"/>
      <c r="AD342" s="31"/>
      <c r="AE342" s="31"/>
      <c r="AF342" s="31"/>
      <c r="AG342" s="31"/>
      <c r="AH342" s="31"/>
      <c r="AI342" s="31"/>
      <c r="AJ342" s="31"/>
      <c r="AK342" s="31"/>
      <c r="AL342" s="31"/>
      <c r="AM342" s="31"/>
      <c r="AN342" s="31"/>
      <c r="AO342" s="31"/>
      <c r="AP342" s="23"/>
      <c r="AQ342" s="23"/>
      <c r="AR342" s="57"/>
      <c r="AS342" s="58"/>
      <c r="AT342" s="58"/>
      <c r="AU342" s="58"/>
      <c r="AV342" s="58"/>
      <c r="AW342" s="58"/>
      <c r="AX342" s="58"/>
      <c r="AY342" s="58"/>
      <c r="AZ342" s="58"/>
      <c r="BA342" s="58"/>
      <c r="BB342" s="58"/>
      <c r="BC342" s="58"/>
      <c r="BD342" s="58"/>
      <c r="BE342" s="58"/>
      <c r="BF342" s="58"/>
      <c r="BG342" s="58"/>
      <c r="BH342" s="58"/>
      <c r="BI342" s="58"/>
      <c r="BJ342" s="58"/>
      <c r="BK342" s="58"/>
      <c r="BM342" s="57"/>
      <c r="BN342" s="58"/>
      <c r="BO342" s="58"/>
      <c r="BP342" s="58"/>
      <c r="BQ342" s="58"/>
      <c r="BR342" s="58"/>
      <c r="BS342" s="58"/>
      <c r="BT342" s="58"/>
      <c r="BU342" s="58"/>
      <c r="BV342" s="58"/>
      <c r="BW342" s="58"/>
      <c r="BX342" s="58"/>
      <c r="BY342" s="58"/>
      <c r="BZ342" s="58"/>
      <c r="CA342" s="58"/>
      <c r="CB342" s="58"/>
      <c r="CC342" s="58"/>
      <c r="CD342" s="58"/>
      <c r="CE342" s="58"/>
      <c r="CF342" s="58"/>
    </row>
    <row r="343" spans="1:84" s="59" customFormat="1" ht="15" hidden="1" x14ac:dyDescent="0.3">
      <c r="A343" s="43">
        <v>51441</v>
      </c>
      <c r="B343" s="31"/>
      <c r="C343" s="31"/>
      <c r="D343" s="31"/>
      <c r="E343" s="31"/>
      <c r="F343" s="31"/>
      <c r="G343" s="31"/>
      <c r="H343" s="31"/>
      <c r="I343" s="31"/>
      <c r="J343" s="31"/>
      <c r="K343" s="31"/>
      <c r="L343" s="31"/>
      <c r="M343" s="31"/>
      <c r="N343" s="31"/>
      <c r="O343" s="31"/>
      <c r="P343" s="31"/>
      <c r="Q343" s="31"/>
      <c r="R343" s="31"/>
      <c r="S343" s="31"/>
      <c r="T343" s="31"/>
      <c r="U343" s="23"/>
      <c r="V343" s="43">
        <v>51441</v>
      </c>
      <c r="W343" s="31"/>
      <c r="X343" s="31"/>
      <c r="Y343" s="31"/>
      <c r="Z343" s="31"/>
      <c r="AA343" s="31"/>
      <c r="AB343" s="31"/>
      <c r="AC343" s="31"/>
      <c r="AD343" s="31"/>
      <c r="AE343" s="31"/>
      <c r="AF343" s="31"/>
      <c r="AG343" s="31"/>
      <c r="AH343" s="31"/>
      <c r="AI343" s="31"/>
      <c r="AJ343" s="31"/>
      <c r="AK343" s="31"/>
      <c r="AL343" s="31"/>
      <c r="AM343" s="31"/>
      <c r="AN343" s="31"/>
      <c r="AO343" s="31"/>
      <c r="AP343" s="23"/>
      <c r="AQ343" s="23"/>
      <c r="AR343" s="57"/>
      <c r="AS343" s="58"/>
      <c r="AT343" s="58"/>
      <c r="AU343" s="58"/>
      <c r="AV343" s="58"/>
      <c r="AW343" s="58"/>
      <c r="AX343" s="58"/>
      <c r="AY343" s="58"/>
      <c r="AZ343" s="58"/>
      <c r="BA343" s="58"/>
      <c r="BB343" s="58"/>
      <c r="BC343" s="58"/>
      <c r="BD343" s="58"/>
      <c r="BE343" s="58"/>
      <c r="BF343" s="58"/>
      <c r="BG343" s="58"/>
      <c r="BH343" s="58"/>
      <c r="BI343" s="58"/>
      <c r="BJ343" s="58"/>
      <c r="BK343" s="58"/>
      <c r="BM343" s="57"/>
      <c r="BN343" s="58"/>
      <c r="BO343" s="58"/>
      <c r="BP343" s="58"/>
      <c r="BQ343" s="58"/>
      <c r="BR343" s="58"/>
      <c r="BS343" s="58"/>
      <c r="BT343" s="58"/>
      <c r="BU343" s="58"/>
      <c r="BV343" s="58"/>
      <c r="BW343" s="58"/>
      <c r="BX343" s="58"/>
      <c r="BY343" s="58"/>
      <c r="BZ343" s="58"/>
      <c r="CA343" s="58"/>
      <c r="CB343" s="58"/>
      <c r="CC343" s="58"/>
      <c r="CD343" s="58"/>
      <c r="CE343" s="58"/>
      <c r="CF343" s="58"/>
    </row>
    <row r="344" spans="1:84" s="59" customFormat="1" ht="15" hidden="1" x14ac:dyDescent="0.3">
      <c r="A344" s="44">
        <v>51471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23"/>
      <c r="V344" s="44">
        <v>51471</v>
      </c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3"/>
      <c r="AP344" s="23"/>
      <c r="AQ344" s="23"/>
      <c r="AR344" s="57"/>
      <c r="AS344" s="58"/>
      <c r="AT344" s="58"/>
      <c r="AU344" s="58"/>
      <c r="AV344" s="58"/>
      <c r="AW344" s="58"/>
      <c r="AX344" s="58"/>
      <c r="AY344" s="58"/>
      <c r="AZ344" s="58"/>
      <c r="BA344" s="58"/>
      <c r="BB344" s="58"/>
      <c r="BC344" s="58"/>
      <c r="BD344" s="58"/>
      <c r="BE344" s="58"/>
      <c r="BF344" s="58"/>
      <c r="BG344" s="58"/>
      <c r="BH344" s="58"/>
      <c r="BI344" s="58"/>
      <c r="BJ344" s="58"/>
      <c r="BK344" s="58"/>
      <c r="BM344" s="57"/>
      <c r="BN344" s="58"/>
      <c r="BO344" s="58"/>
      <c r="BP344" s="58"/>
      <c r="BQ344" s="58"/>
      <c r="BR344" s="58"/>
      <c r="BS344" s="58"/>
      <c r="BT344" s="58"/>
      <c r="BU344" s="58"/>
      <c r="BV344" s="58"/>
      <c r="BW344" s="58"/>
      <c r="BX344" s="58"/>
      <c r="BY344" s="58"/>
      <c r="BZ344" s="58"/>
      <c r="CA344" s="58"/>
      <c r="CB344" s="58"/>
      <c r="CC344" s="58"/>
      <c r="CD344" s="58"/>
      <c r="CE344" s="58"/>
      <c r="CF344" s="58"/>
    </row>
    <row r="345" spans="1:84" s="59" customFormat="1" ht="15" hidden="1" x14ac:dyDescent="0.3">
      <c r="A345" s="45">
        <v>51502</v>
      </c>
      <c r="B345" s="35"/>
      <c r="C345" s="35"/>
      <c r="D345" s="35"/>
      <c r="E345" s="35"/>
      <c r="F345" s="35"/>
      <c r="G345" s="35"/>
      <c r="H345" s="35"/>
      <c r="I345" s="35"/>
      <c r="J345" s="35"/>
      <c r="K345" s="35"/>
      <c r="L345" s="35"/>
      <c r="M345" s="35"/>
      <c r="N345" s="35"/>
      <c r="O345" s="35"/>
      <c r="P345" s="35"/>
      <c r="Q345" s="35"/>
      <c r="R345" s="35"/>
      <c r="S345" s="35"/>
      <c r="T345" s="35"/>
      <c r="U345" s="23"/>
      <c r="V345" s="45">
        <v>51502</v>
      </c>
      <c r="W345" s="35"/>
      <c r="X345" s="35"/>
      <c r="Y345" s="35"/>
      <c r="Z345" s="35"/>
      <c r="AA345" s="35"/>
      <c r="AB345" s="35"/>
      <c r="AC345" s="35"/>
      <c r="AD345" s="35"/>
      <c r="AE345" s="35"/>
      <c r="AF345" s="35"/>
      <c r="AG345" s="35"/>
      <c r="AH345" s="35"/>
      <c r="AI345" s="35"/>
      <c r="AJ345" s="35"/>
      <c r="AK345" s="35"/>
      <c r="AL345" s="35"/>
      <c r="AM345" s="35"/>
      <c r="AN345" s="35"/>
      <c r="AO345" s="35"/>
      <c r="AP345" s="23"/>
      <c r="AQ345" s="23"/>
      <c r="AR345" s="57"/>
      <c r="AS345" s="58"/>
      <c r="AT345" s="58"/>
      <c r="AU345" s="58"/>
      <c r="AV345" s="58"/>
      <c r="AW345" s="58"/>
      <c r="AX345" s="58"/>
      <c r="AY345" s="58"/>
      <c r="AZ345" s="58"/>
      <c r="BA345" s="58"/>
      <c r="BB345" s="58"/>
      <c r="BC345" s="58"/>
      <c r="BD345" s="58"/>
      <c r="BE345" s="58"/>
      <c r="BF345" s="58"/>
      <c r="BG345" s="58"/>
      <c r="BH345" s="58"/>
      <c r="BI345" s="58"/>
      <c r="BJ345" s="58"/>
      <c r="BK345" s="58"/>
      <c r="BM345" s="57"/>
      <c r="BN345" s="58"/>
      <c r="BO345" s="58"/>
      <c r="BP345" s="58"/>
      <c r="BQ345" s="58"/>
      <c r="BR345" s="58"/>
      <c r="BS345" s="58"/>
      <c r="BT345" s="58"/>
      <c r="BU345" s="58"/>
      <c r="BV345" s="58"/>
      <c r="BW345" s="58"/>
      <c r="BX345" s="58"/>
      <c r="BY345" s="58"/>
      <c r="BZ345" s="58"/>
      <c r="CA345" s="58"/>
      <c r="CB345" s="58"/>
      <c r="CC345" s="58"/>
      <c r="CD345" s="58"/>
      <c r="CE345" s="58"/>
      <c r="CF345" s="58"/>
    </row>
    <row r="346" spans="1:84" s="59" customFormat="1" ht="15" hidden="1" x14ac:dyDescent="0.3">
      <c r="A346" s="40">
        <v>51533</v>
      </c>
      <c r="B346" s="27"/>
      <c r="C346" s="27"/>
      <c r="D346" s="27"/>
      <c r="E346" s="27"/>
      <c r="F346" s="27"/>
      <c r="G346" s="27"/>
      <c r="H346" s="27"/>
      <c r="I346" s="27"/>
      <c r="J346" s="27"/>
      <c r="K346" s="27"/>
      <c r="L346" s="27"/>
      <c r="M346" s="27"/>
      <c r="N346" s="27"/>
      <c r="O346" s="27"/>
      <c r="P346" s="27"/>
      <c r="Q346" s="27"/>
      <c r="R346" s="27"/>
      <c r="S346" s="27"/>
      <c r="T346" s="27"/>
      <c r="U346" s="23"/>
      <c r="V346" s="40">
        <v>51533</v>
      </c>
      <c r="W346" s="27"/>
      <c r="X346" s="27"/>
      <c r="Y346" s="27"/>
      <c r="Z346" s="27"/>
      <c r="AA346" s="27"/>
      <c r="AB346" s="27"/>
      <c r="AC346" s="27"/>
      <c r="AD346" s="27"/>
      <c r="AE346" s="27"/>
      <c r="AF346" s="27"/>
      <c r="AG346" s="27"/>
      <c r="AH346" s="27"/>
      <c r="AI346" s="27"/>
      <c r="AJ346" s="27"/>
      <c r="AK346" s="27"/>
      <c r="AL346" s="27"/>
      <c r="AM346" s="27"/>
      <c r="AN346" s="27"/>
      <c r="AO346" s="27"/>
      <c r="AP346" s="23"/>
      <c r="AQ346" s="23"/>
      <c r="AR346" s="57"/>
      <c r="AS346" s="58"/>
      <c r="AT346" s="58"/>
      <c r="AU346" s="58"/>
      <c r="AV346" s="58"/>
      <c r="AW346" s="58"/>
      <c r="AX346" s="58"/>
      <c r="AY346" s="58"/>
      <c r="AZ346" s="58"/>
      <c r="BA346" s="58"/>
      <c r="BB346" s="58"/>
      <c r="BC346" s="58"/>
      <c r="BD346" s="58"/>
      <c r="BE346" s="58"/>
      <c r="BF346" s="58"/>
      <c r="BG346" s="58"/>
      <c r="BH346" s="58"/>
      <c r="BI346" s="58"/>
      <c r="BJ346" s="58"/>
      <c r="BK346" s="58"/>
      <c r="BM346" s="57"/>
      <c r="BN346" s="58"/>
      <c r="BO346" s="58"/>
      <c r="BP346" s="58"/>
      <c r="BQ346" s="58"/>
      <c r="BR346" s="58"/>
      <c r="BS346" s="58"/>
      <c r="BT346" s="58"/>
      <c r="BU346" s="58"/>
      <c r="BV346" s="58"/>
      <c r="BW346" s="58"/>
      <c r="BX346" s="58"/>
      <c r="BY346" s="58"/>
      <c r="BZ346" s="58"/>
      <c r="CA346" s="58"/>
      <c r="CB346" s="58"/>
      <c r="CC346" s="58"/>
      <c r="CD346" s="58"/>
      <c r="CE346" s="58"/>
      <c r="CF346" s="58"/>
    </row>
    <row r="347" spans="1:84" s="59" customFormat="1" ht="15" hidden="1" x14ac:dyDescent="0.3">
      <c r="A347" s="40">
        <v>51561</v>
      </c>
      <c r="B347" s="27"/>
      <c r="C347" s="27"/>
      <c r="D347" s="27"/>
      <c r="E347" s="27"/>
      <c r="F347" s="27"/>
      <c r="G347" s="27"/>
      <c r="H347" s="27"/>
      <c r="I347" s="27"/>
      <c r="J347" s="27"/>
      <c r="K347" s="27"/>
      <c r="L347" s="27"/>
      <c r="M347" s="27"/>
      <c r="N347" s="27"/>
      <c r="O347" s="27"/>
      <c r="P347" s="27"/>
      <c r="Q347" s="27"/>
      <c r="R347" s="27"/>
      <c r="S347" s="27"/>
      <c r="T347" s="27"/>
      <c r="U347" s="23"/>
      <c r="V347" s="40">
        <v>51561</v>
      </c>
      <c r="W347" s="27"/>
      <c r="X347" s="27"/>
      <c r="Y347" s="27"/>
      <c r="Z347" s="27"/>
      <c r="AA347" s="27"/>
      <c r="AB347" s="27"/>
      <c r="AC347" s="27"/>
      <c r="AD347" s="27"/>
      <c r="AE347" s="27"/>
      <c r="AF347" s="27"/>
      <c r="AG347" s="27"/>
      <c r="AH347" s="27"/>
      <c r="AI347" s="27"/>
      <c r="AJ347" s="27"/>
      <c r="AK347" s="27"/>
      <c r="AL347" s="27"/>
      <c r="AM347" s="27"/>
      <c r="AN347" s="27"/>
      <c r="AO347" s="27"/>
      <c r="AP347" s="23"/>
      <c r="AQ347" s="23"/>
      <c r="AR347" s="57"/>
      <c r="AS347" s="58"/>
      <c r="AT347" s="58"/>
      <c r="AU347" s="58"/>
      <c r="AV347" s="58"/>
      <c r="AW347" s="58"/>
      <c r="AX347" s="58"/>
      <c r="AY347" s="58"/>
      <c r="AZ347" s="58"/>
      <c r="BA347" s="58"/>
      <c r="BB347" s="58"/>
      <c r="BC347" s="58"/>
      <c r="BD347" s="58"/>
      <c r="BE347" s="58"/>
      <c r="BF347" s="58"/>
      <c r="BG347" s="58"/>
      <c r="BH347" s="58"/>
      <c r="BI347" s="58"/>
      <c r="BJ347" s="58"/>
      <c r="BK347" s="58"/>
      <c r="BM347" s="57"/>
      <c r="BN347" s="58"/>
      <c r="BO347" s="58"/>
      <c r="BP347" s="58"/>
      <c r="BQ347" s="58"/>
      <c r="BR347" s="58"/>
      <c r="BS347" s="58"/>
      <c r="BT347" s="58"/>
      <c r="BU347" s="58"/>
      <c r="BV347" s="58"/>
      <c r="BW347" s="58"/>
      <c r="BX347" s="58"/>
      <c r="BY347" s="58"/>
      <c r="BZ347" s="58"/>
      <c r="CA347" s="58"/>
      <c r="CB347" s="58"/>
      <c r="CC347" s="58"/>
      <c r="CD347" s="58"/>
      <c r="CE347" s="58"/>
      <c r="CF347" s="58"/>
    </row>
    <row r="348" spans="1:84" s="59" customFormat="1" ht="15" hidden="1" x14ac:dyDescent="0.3">
      <c r="A348" s="40">
        <v>51592</v>
      </c>
      <c r="B348" s="27"/>
      <c r="C348" s="27"/>
      <c r="D348" s="27"/>
      <c r="E348" s="27"/>
      <c r="F348" s="27"/>
      <c r="G348" s="27"/>
      <c r="H348" s="27"/>
      <c r="I348" s="27"/>
      <c r="J348" s="27"/>
      <c r="K348" s="27"/>
      <c r="L348" s="27"/>
      <c r="M348" s="27"/>
      <c r="N348" s="27"/>
      <c r="O348" s="27"/>
      <c r="P348" s="27"/>
      <c r="Q348" s="27"/>
      <c r="R348" s="27"/>
      <c r="S348" s="27"/>
      <c r="T348" s="27"/>
      <c r="U348" s="23"/>
      <c r="V348" s="40">
        <v>51592</v>
      </c>
      <c r="W348" s="27"/>
      <c r="X348" s="27"/>
      <c r="Y348" s="27"/>
      <c r="Z348" s="27"/>
      <c r="AA348" s="27"/>
      <c r="AB348" s="27"/>
      <c r="AC348" s="27"/>
      <c r="AD348" s="27"/>
      <c r="AE348" s="27"/>
      <c r="AF348" s="27"/>
      <c r="AG348" s="27"/>
      <c r="AH348" s="27"/>
      <c r="AI348" s="27"/>
      <c r="AJ348" s="27"/>
      <c r="AK348" s="27"/>
      <c r="AL348" s="27"/>
      <c r="AM348" s="27"/>
      <c r="AN348" s="27"/>
      <c r="AO348" s="27"/>
      <c r="AP348" s="23"/>
      <c r="AQ348" s="23"/>
      <c r="AR348" s="57"/>
      <c r="AS348" s="58"/>
      <c r="AT348" s="58"/>
      <c r="AU348" s="58"/>
      <c r="AV348" s="58"/>
      <c r="AW348" s="58"/>
      <c r="AX348" s="58"/>
      <c r="AY348" s="58"/>
      <c r="AZ348" s="58"/>
      <c r="BA348" s="58"/>
      <c r="BB348" s="58"/>
      <c r="BC348" s="58"/>
      <c r="BD348" s="58"/>
      <c r="BE348" s="58"/>
      <c r="BF348" s="58"/>
      <c r="BG348" s="58"/>
      <c r="BH348" s="58"/>
      <c r="BI348" s="58"/>
      <c r="BJ348" s="58"/>
      <c r="BK348" s="58"/>
      <c r="BM348" s="57"/>
      <c r="BN348" s="58"/>
      <c r="BO348" s="58"/>
      <c r="BP348" s="58"/>
      <c r="BQ348" s="58"/>
      <c r="BR348" s="58"/>
      <c r="BS348" s="58"/>
      <c r="BT348" s="58"/>
      <c r="BU348" s="58"/>
      <c r="BV348" s="58"/>
      <c r="BW348" s="58"/>
      <c r="BX348" s="58"/>
      <c r="BY348" s="58"/>
      <c r="BZ348" s="58"/>
      <c r="CA348" s="58"/>
      <c r="CB348" s="58"/>
      <c r="CC348" s="58"/>
      <c r="CD348" s="58"/>
      <c r="CE348" s="58"/>
      <c r="CF348" s="58"/>
    </row>
    <row r="349" spans="1:84" s="59" customFormat="1" ht="15" hidden="1" x14ac:dyDescent="0.3">
      <c r="A349" s="40">
        <v>51622</v>
      </c>
      <c r="B349" s="27"/>
      <c r="C349" s="27"/>
      <c r="D349" s="27"/>
      <c r="E349" s="27"/>
      <c r="F349" s="27"/>
      <c r="G349" s="27"/>
      <c r="H349" s="27"/>
      <c r="I349" s="27"/>
      <c r="J349" s="27"/>
      <c r="K349" s="27"/>
      <c r="L349" s="27"/>
      <c r="M349" s="27"/>
      <c r="N349" s="27"/>
      <c r="O349" s="27"/>
      <c r="P349" s="27"/>
      <c r="Q349" s="27"/>
      <c r="R349" s="27"/>
      <c r="S349" s="27"/>
      <c r="T349" s="27"/>
      <c r="U349" s="23"/>
      <c r="V349" s="40">
        <v>51622</v>
      </c>
      <c r="W349" s="27"/>
      <c r="X349" s="27"/>
      <c r="Y349" s="27"/>
      <c r="Z349" s="27"/>
      <c r="AA349" s="27"/>
      <c r="AB349" s="27"/>
      <c r="AC349" s="27"/>
      <c r="AD349" s="27"/>
      <c r="AE349" s="27"/>
      <c r="AF349" s="27"/>
      <c r="AG349" s="27"/>
      <c r="AH349" s="27"/>
      <c r="AI349" s="27"/>
      <c r="AJ349" s="27"/>
      <c r="AK349" s="27"/>
      <c r="AL349" s="27"/>
      <c r="AM349" s="27"/>
      <c r="AN349" s="27"/>
      <c r="AO349" s="27"/>
      <c r="AP349" s="23"/>
      <c r="AQ349" s="23"/>
      <c r="AR349" s="57"/>
      <c r="AS349" s="58"/>
      <c r="AT349" s="58"/>
      <c r="AU349" s="58"/>
      <c r="AV349" s="58"/>
      <c r="AW349" s="58"/>
      <c r="AX349" s="58"/>
      <c r="AY349" s="58"/>
      <c r="AZ349" s="58"/>
      <c r="BA349" s="58"/>
      <c r="BB349" s="58"/>
      <c r="BC349" s="58"/>
      <c r="BD349" s="58"/>
      <c r="BE349" s="58"/>
      <c r="BF349" s="58"/>
      <c r="BG349" s="58"/>
      <c r="BH349" s="58"/>
      <c r="BI349" s="58"/>
      <c r="BJ349" s="58"/>
      <c r="BK349" s="58"/>
      <c r="BM349" s="57"/>
      <c r="BN349" s="58"/>
      <c r="BO349" s="58"/>
      <c r="BP349" s="58"/>
      <c r="BQ349" s="58"/>
      <c r="BR349" s="58"/>
      <c r="BS349" s="58"/>
      <c r="BT349" s="58"/>
      <c r="BU349" s="58"/>
      <c r="BV349" s="58"/>
      <c r="BW349" s="58"/>
      <c r="BX349" s="58"/>
      <c r="BY349" s="58"/>
      <c r="BZ349" s="58"/>
      <c r="CA349" s="58"/>
      <c r="CB349" s="58"/>
      <c r="CC349" s="58"/>
      <c r="CD349" s="58"/>
      <c r="CE349" s="58"/>
      <c r="CF349" s="58"/>
    </row>
    <row r="350" spans="1:84" s="59" customFormat="1" ht="15" hidden="1" x14ac:dyDescent="0.3">
      <c r="A350" s="40">
        <v>51653</v>
      </c>
      <c r="B350" s="27"/>
      <c r="C350" s="27"/>
      <c r="D350" s="27"/>
      <c r="E350" s="27"/>
      <c r="F350" s="27"/>
      <c r="G350" s="27"/>
      <c r="H350" s="27"/>
      <c r="I350" s="27"/>
      <c r="J350" s="27"/>
      <c r="K350" s="27"/>
      <c r="L350" s="27"/>
      <c r="M350" s="27"/>
      <c r="N350" s="27"/>
      <c r="O350" s="27"/>
      <c r="P350" s="27"/>
      <c r="Q350" s="27"/>
      <c r="R350" s="27"/>
      <c r="S350" s="27"/>
      <c r="T350" s="27"/>
      <c r="U350" s="23"/>
      <c r="V350" s="40">
        <v>51653</v>
      </c>
      <c r="W350" s="27"/>
      <c r="X350" s="27"/>
      <c r="Y350" s="27"/>
      <c r="Z350" s="27"/>
      <c r="AA350" s="27"/>
      <c r="AB350" s="27"/>
      <c r="AC350" s="27"/>
      <c r="AD350" s="27"/>
      <c r="AE350" s="27"/>
      <c r="AF350" s="27"/>
      <c r="AG350" s="27"/>
      <c r="AH350" s="27"/>
      <c r="AI350" s="27"/>
      <c r="AJ350" s="27"/>
      <c r="AK350" s="27"/>
      <c r="AL350" s="27"/>
      <c r="AM350" s="27"/>
      <c r="AN350" s="27"/>
      <c r="AO350" s="27"/>
      <c r="AP350" s="23"/>
      <c r="AQ350" s="23"/>
      <c r="AR350" s="57"/>
      <c r="AS350" s="58"/>
      <c r="AT350" s="58"/>
      <c r="AU350" s="58"/>
      <c r="AV350" s="58"/>
      <c r="AW350" s="58"/>
      <c r="AX350" s="58"/>
      <c r="AY350" s="58"/>
      <c r="AZ350" s="58"/>
      <c r="BA350" s="58"/>
      <c r="BB350" s="58"/>
      <c r="BC350" s="58"/>
      <c r="BD350" s="58"/>
      <c r="BE350" s="58"/>
      <c r="BF350" s="58"/>
      <c r="BG350" s="58"/>
      <c r="BH350" s="58"/>
      <c r="BI350" s="58"/>
      <c r="BJ350" s="58"/>
      <c r="BK350" s="58"/>
      <c r="BM350" s="57"/>
      <c r="BN350" s="58"/>
      <c r="BO350" s="58"/>
      <c r="BP350" s="58"/>
      <c r="BQ350" s="58"/>
      <c r="BR350" s="58"/>
      <c r="BS350" s="58"/>
      <c r="BT350" s="58"/>
      <c r="BU350" s="58"/>
      <c r="BV350" s="58"/>
      <c r="BW350" s="58"/>
      <c r="BX350" s="58"/>
      <c r="BY350" s="58"/>
      <c r="BZ350" s="58"/>
      <c r="CA350" s="58"/>
      <c r="CB350" s="58"/>
      <c r="CC350" s="58"/>
      <c r="CD350" s="58"/>
      <c r="CE350" s="58"/>
      <c r="CF350" s="58"/>
    </row>
    <row r="351" spans="1:84" s="59" customFormat="1" ht="15" hidden="1" x14ac:dyDescent="0.3">
      <c r="A351" s="40">
        <v>51683</v>
      </c>
      <c r="B351" s="27"/>
      <c r="C351" s="27"/>
      <c r="D351" s="27"/>
      <c r="E351" s="27"/>
      <c r="F351" s="27"/>
      <c r="G351" s="27"/>
      <c r="H351" s="27"/>
      <c r="I351" s="27"/>
      <c r="J351" s="27"/>
      <c r="K351" s="27"/>
      <c r="L351" s="27"/>
      <c r="M351" s="27"/>
      <c r="N351" s="27"/>
      <c r="O351" s="27"/>
      <c r="P351" s="27"/>
      <c r="Q351" s="27"/>
      <c r="R351" s="27"/>
      <c r="S351" s="27"/>
      <c r="T351" s="27"/>
      <c r="U351" s="23"/>
      <c r="V351" s="40">
        <v>51683</v>
      </c>
      <c r="W351" s="27"/>
      <c r="X351" s="27"/>
      <c r="Y351" s="27"/>
      <c r="Z351" s="27"/>
      <c r="AA351" s="27"/>
      <c r="AB351" s="27"/>
      <c r="AC351" s="27"/>
      <c r="AD351" s="27"/>
      <c r="AE351" s="27"/>
      <c r="AF351" s="27"/>
      <c r="AG351" s="27"/>
      <c r="AH351" s="27"/>
      <c r="AI351" s="27"/>
      <c r="AJ351" s="27"/>
      <c r="AK351" s="27"/>
      <c r="AL351" s="27"/>
      <c r="AM351" s="27"/>
      <c r="AN351" s="27"/>
      <c r="AO351" s="27"/>
      <c r="AP351" s="23"/>
      <c r="AQ351" s="23"/>
      <c r="AR351" s="57"/>
      <c r="AS351" s="58"/>
      <c r="AT351" s="58"/>
      <c r="AU351" s="58"/>
      <c r="AV351" s="58"/>
      <c r="AW351" s="58"/>
      <c r="AX351" s="58"/>
      <c r="AY351" s="58"/>
      <c r="AZ351" s="58"/>
      <c r="BA351" s="58"/>
      <c r="BB351" s="58"/>
      <c r="BC351" s="58"/>
      <c r="BD351" s="58"/>
      <c r="BE351" s="58"/>
      <c r="BF351" s="58"/>
      <c r="BG351" s="58"/>
      <c r="BH351" s="58"/>
      <c r="BI351" s="58"/>
      <c r="BJ351" s="58"/>
      <c r="BK351" s="58"/>
      <c r="BM351" s="57"/>
      <c r="BN351" s="58"/>
      <c r="BO351" s="58"/>
      <c r="BP351" s="58"/>
      <c r="BQ351" s="58"/>
      <c r="BR351" s="58"/>
      <c r="BS351" s="58"/>
      <c r="BT351" s="58"/>
      <c r="BU351" s="58"/>
      <c r="BV351" s="58"/>
      <c r="BW351" s="58"/>
      <c r="BX351" s="58"/>
      <c r="BY351" s="58"/>
      <c r="BZ351" s="58"/>
      <c r="CA351" s="58"/>
      <c r="CB351" s="58"/>
      <c r="CC351" s="58"/>
      <c r="CD351" s="58"/>
      <c r="CE351" s="58"/>
      <c r="CF351" s="58"/>
    </row>
    <row r="352" spans="1:84" s="59" customFormat="1" ht="15" hidden="1" x14ac:dyDescent="0.3">
      <c r="A352" s="40">
        <v>51714</v>
      </c>
      <c r="B352" s="27"/>
      <c r="C352" s="27"/>
      <c r="D352" s="27"/>
      <c r="E352" s="27"/>
      <c r="F352" s="27"/>
      <c r="G352" s="27"/>
      <c r="H352" s="27"/>
      <c r="I352" s="27"/>
      <c r="J352" s="27"/>
      <c r="K352" s="27"/>
      <c r="L352" s="27"/>
      <c r="M352" s="27"/>
      <c r="N352" s="27"/>
      <c r="O352" s="27"/>
      <c r="P352" s="27"/>
      <c r="Q352" s="27"/>
      <c r="R352" s="27"/>
      <c r="S352" s="27"/>
      <c r="T352" s="27"/>
      <c r="U352" s="23"/>
      <c r="V352" s="40">
        <v>51714</v>
      </c>
      <c r="W352" s="27"/>
      <c r="X352" s="27"/>
      <c r="Y352" s="27"/>
      <c r="Z352" s="27"/>
      <c r="AA352" s="27"/>
      <c r="AB352" s="27"/>
      <c r="AC352" s="27"/>
      <c r="AD352" s="27"/>
      <c r="AE352" s="27"/>
      <c r="AF352" s="27"/>
      <c r="AG352" s="27"/>
      <c r="AH352" s="27"/>
      <c r="AI352" s="27"/>
      <c r="AJ352" s="27"/>
      <c r="AK352" s="27"/>
      <c r="AL352" s="27"/>
      <c r="AM352" s="27"/>
      <c r="AN352" s="27"/>
      <c r="AO352" s="27"/>
      <c r="AP352" s="23"/>
      <c r="AQ352" s="23"/>
      <c r="AR352" s="57"/>
      <c r="AS352" s="58"/>
      <c r="AT352" s="58"/>
      <c r="AU352" s="58"/>
      <c r="AV352" s="58"/>
      <c r="AW352" s="58"/>
      <c r="AX352" s="58"/>
      <c r="AY352" s="58"/>
      <c r="AZ352" s="58"/>
      <c r="BA352" s="58"/>
      <c r="BB352" s="58"/>
      <c r="BC352" s="58"/>
      <c r="BD352" s="58"/>
      <c r="BE352" s="58"/>
      <c r="BF352" s="58"/>
      <c r="BG352" s="58"/>
      <c r="BH352" s="58"/>
      <c r="BI352" s="58"/>
      <c r="BJ352" s="58"/>
      <c r="BK352" s="58"/>
      <c r="BM352" s="57"/>
      <c r="BN352" s="58"/>
      <c r="BO352" s="58"/>
      <c r="BP352" s="58"/>
      <c r="BQ352" s="58"/>
      <c r="BR352" s="58"/>
      <c r="BS352" s="58"/>
      <c r="BT352" s="58"/>
      <c r="BU352" s="58"/>
      <c r="BV352" s="58"/>
      <c r="BW352" s="58"/>
      <c r="BX352" s="58"/>
      <c r="BY352" s="58"/>
      <c r="BZ352" s="58"/>
      <c r="CA352" s="58"/>
      <c r="CB352" s="58"/>
      <c r="CC352" s="58"/>
      <c r="CD352" s="58"/>
      <c r="CE352" s="58"/>
      <c r="CF352" s="58"/>
    </row>
    <row r="353" spans="1:84" s="59" customFormat="1" ht="15" hidden="1" x14ac:dyDescent="0.3">
      <c r="A353" s="40">
        <v>51745</v>
      </c>
      <c r="B353" s="27"/>
      <c r="C353" s="27"/>
      <c r="D353" s="27"/>
      <c r="E353" s="27"/>
      <c r="F353" s="27"/>
      <c r="G353" s="27"/>
      <c r="H353" s="27"/>
      <c r="I353" s="27"/>
      <c r="J353" s="27"/>
      <c r="K353" s="27"/>
      <c r="L353" s="27"/>
      <c r="M353" s="27"/>
      <c r="N353" s="27"/>
      <c r="O353" s="27"/>
      <c r="P353" s="27"/>
      <c r="Q353" s="27"/>
      <c r="R353" s="27"/>
      <c r="S353" s="27"/>
      <c r="T353" s="27"/>
      <c r="U353" s="23"/>
      <c r="V353" s="40">
        <v>51745</v>
      </c>
      <c r="W353" s="27"/>
      <c r="X353" s="27"/>
      <c r="Y353" s="27"/>
      <c r="Z353" s="27"/>
      <c r="AA353" s="27"/>
      <c r="AB353" s="27"/>
      <c r="AC353" s="27"/>
      <c r="AD353" s="27"/>
      <c r="AE353" s="27"/>
      <c r="AF353" s="27"/>
      <c r="AG353" s="27"/>
      <c r="AH353" s="27"/>
      <c r="AI353" s="27"/>
      <c r="AJ353" s="27"/>
      <c r="AK353" s="27"/>
      <c r="AL353" s="27"/>
      <c r="AM353" s="27"/>
      <c r="AN353" s="27"/>
      <c r="AO353" s="27"/>
      <c r="AP353" s="23"/>
      <c r="AQ353" s="23"/>
      <c r="AR353" s="57"/>
      <c r="AS353" s="58"/>
      <c r="AT353" s="58"/>
      <c r="AU353" s="58"/>
      <c r="AV353" s="58"/>
      <c r="AW353" s="58"/>
      <c r="AX353" s="58"/>
      <c r="AY353" s="58"/>
      <c r="AZ353" s="58"/>
      <c r="BA353" s="58"/>
      <c r="BB353" s="58"/>
      <c r="BC353" s="58"/>
      <c r="BD353" s="58"/>
      <c r="BE353" s="58"/>
      <c r="BF353" s="58"/>
      <c r="BG353" s="58"/>
      <c r="BH353" s="58"/>
      <c r="BI353" s="58"/>
      <c r="BJ353" s="58"/>
      <c r="BK353" s="58"/>
      <c r="BM353" s="57"/>
      <c r="BN353" s="58"/>
      <c r="BO353" s="58"/>
      <c r="BP353" s="58"/>
      <c r="BQ353" s="58"/>
      <c r="BR353" s="58"/>
      <c r="BS353" s="58"/>
      <c r="BT353" s="58"/>
      <c r="BU353" s="58"/>
      <c r="BV353" s="58"/>
      <c r="BW353" s="58"/>
      <c r="BX353" s="58"/>
      <c r="BY353" s="58"/>
      <c r="BZ353" s="58"/>
      <c r="CA353" s="58"/>
      <c r="CB353" s="58"/>
      <c r="CC353" s="58"/>
      <c r="CD353" s="58"/>
      <c r="CE353" s="58"/>
      <c r="CF353" s="58"/>
    </row>
    <row r="354" spans="1:84" s="59" customFormat="1" ht="15" hidden="1" x14ac:dyDescent="0.3">
      <c r="A354" s="40">
        <v>51775</v>
      </c>
      <c r="B354" s="27"/>
      <c r="C354" s="27"/>
      <c r="D354" s="27"/>
      <c r="E354" s="27"/>
      <c r="F354" s="27"/>
      <c r="G354" s="27"/>
      <c r="H354" s="27"/>
      <c r="I354" s="27"/>
      <c r="J354" s="27"/>
      <c r="K354" s="27"/>
      <c r="L354" s="27"/>
      <c r="M354" s="27"/>
      <c r="N354" s="27"/>
      <c r="O354" s="27"/>
      <c r="P354" s="27"/>
      <c r="Q354" s="27"/>
      <c r="R354" s="27"/>
      <c r="S354" s="27"/>
      <c r="T354" s="27"/>
      <c r="U354" s="23"/>
      <c r="V354" s="40">
        <v>51775</v>
      </c>
      <c r="W354" s="27"/>
      <c r="X354" s="27"/>
      <c r="Y354" s="27"/>
      <c r="Z354" s="27"/>
      <c r="AA354" s="27"/>
      <c r="AB354" s="27"/>
      <c r="AC354" s="27"/>
      <c r="AD354" s="27"/>
      <c r="AE354" s="27"/>
      <c r="AF354" s="27"/>
      <c r="AG354" s="27"/>
      <c r="AH354" s="27"/>
      <c r="AI354" s="27"/>
      <c r="AJ354" s="27"/>
      <c r="AK354" s="27"/>
      <c r="AL354" s="27"/>
      <c r="AM354" s="27"/>
      <c r="AN354" s="27"/>
      <c r="AO354" s="27"/>
      <c r="AP354" s="23"/>
      <c r="AQ354" s="23"/>
      <c r="AR354" s="57"/>
      <c r="AS354" s="58"/>
      <c r="AT354" s="58"/>
      <c r="AU354" s="58"/>
      <c r="AV354" s="58"/>
      <c r="AW354" s="58"/>
      <c r="AX354" s="58"/>
      <c r="AY354" s="58"/>
      <c r="AZ354" s="58"/>
      <c r="BA354" s="58"/>
      <c r="BB354" s="58"/>
      <c r="BC354" s="58"/>
      <c r="BD354" s="58"/>
      <c r="BE354" s="58"/>
      <c r="BF354" s="58"/>
      <c r="BG354" s="58"/>
      <c r="BH354" s="58"/>
      <c r="BI354" s="58"/>
      <c r="BJ354" s="58"/>
      <c r="BK354" s="58"/>
      <c r="BM354" s="57"/>
      <c r="BN354" s="58"/>
      <c r="BO354" s="58"/>
      <c r="BP354" s="58"/>
      <c r="BQ354" s="58"/>
      <c r="BR354" s="58"/>
      <c r="BS354" s="58"/>
      <c r="BT354" s="58"/>
      <c r="BU354" s="58"/>
      <c r="BV354" s="58"/>
      <c r="BW354" s="58"/>
      <c r="BX354" s="58"/>
      <c r="BY354" s="58"/>
      <c r="BZ354" s="58"/>
      <c r="CA354" s="58"/>
      <c r="CB354" s="58"/>
      <c r="CC354" s="58"/>
      <c r="CD354" s="58"/>
      <c r="CE354" s="58"/>
      <c r="CF354" s="58"/>
    </row>
    <row r="355" spans="1:84" s="59" customFormat="1" ht="15" hidden="1" x14ac:dyDescent="0.3">
      <c r="A355" s="40">
        <v>51806</v>
      </c>
      <c r="B355" s="27"/>
      <c r="C355" s="27"/>
      <c r="D355" s="27"/>
      <c r="E355" s="27"/>
      <c r="F355" s="27"/>
      <c r="G355" s="27"/>
      <c r="H355" s="27"/>
      <c r="I355" s="27"/>
      <c r="J355" s="27"/>
      <c r="K355" s="27"/>
      <c r="L355" s="27"/>
      <c r="M355" s="27"/>
      <c r="N355" s="27"/>
      <c r="O355" s="27"/>
      <c r="P355" s="27"/>
      <c r="Q355" s="27"/>
      <c r="R355" s="27"/>
      <c r="S355" s="27"/>
      <c r="T355" s="27"/>
      <c r="U355" s="23"/>
      <c r="V355" s="40">
        <v>51806</v>
      </c>
      <c r="W355" s="27"/>
      <c r="X355" s="27"/>
      <c r="Y355" s="27"/>
      <c r="Z355" s="27"/>
      <c r="AA355" s="27"/>
      <c r="AB355" s="27"/>
      <c r="AC355" s="27"/>
      <c r="AD355" s="27"/>
      <c r="AE355" s="27"/>
      <c r="AF355" s="27"/>
      <c r="AG355" s="27"/>
      <c r="AH355" s="27"/>
      <c r="AI355" s="27"/>
      <c r="AJ355" s="27"/>
      <c r="AK355" s="27"/>
      <c r="AL355" s="27"/>
      <c r="AM355" s="27"/>
      <c r="AN355" s="27"/>
      <c r="AO355" s="27"/>
      <c r="AP355" s="23"/>
      <c r="AQ355" s="23"/>
      <c r="AR355" s="57"/>
      <c r="AS355" s="58"/>
      <c r="AT355" s="58"/>
      <c r="AU355" s="58"/>
      <c r="AV355" s="58"/>
      <c r="AW355" s="58"/>
      <c r="AX355" s="58"/>
      <c r="AY355" s="58"/>
      <c r="AZ355" s="58"/>
      <c r="BA355" s="58"/>
      <c r="BB355" s="58"/>
      <c r="BC355" s="58"/>
      <c r="BD355" s="58"/>
      <c r="BE355" s="58"/>
      <c r="BF355" s="58"/>
      <c r="BG355" s="58"/>
      <c r="BH355" s="58"/>
      <c r="BI355" s="58"/>
      <c r="BJ355" s="58"/>
      <c r="BK355" s="58"/>
      <c r="BM355" s="57"/>
      <c r="BN355" s="58"/>
      <c r="BO355" s="58"/>
      <c r="BP355" s="58"/>
      <c r="BQ355" s="58"/>
      <c r="BR355" s="58"/>
      <c r="BS355" s="58"/>
      <c r="BT355" s="58"/>
      <c r="BU355" s="58"/>
      <c r="BV355" s="58"/>
      <c r="BW355" s="58"/>
      <c r="BX355" s="58"/>
      <c r="BY355" s="58"/>
      <c r="BZ355" s="58"/>
      <c r="CA355" s="58"/>
      <c r="CB355" s="58"/>
      <c r="CC355" s="58"/>
      <c r="CD355" s="58"/>
      <c r="CE355" s="58"/>
      <c r="CF355" s="58"/>
    </row>
    <row r="356" spans="1:84" s="59" customFormat="1" ht="15" hidden="1" x14ac:dyDescent="0.3">
      <c r="A356" s="41">
        <v>51836</v>
      </c>
      <c r="B356" s="28"/>
      <c r="C356" s="28"/>
      <c r="D356" s="28"/>
      <c r="E356" s="28"/>
      <c r="F356" s="28"/>
      <c r="G356" s="28"/>
      <c r="H356" s="28"/>
      <c r="I356" s="28"/>
      <c r="J356" s="28"/>
      <c r="K356" s="28"/>
      <c r="L356" s="28"/>
      <c r="M356" s="28"/>
      <c r="N356" s="28"/>
      <c r="O356" s="28"/>
      <c r="P356" s="28"/>
      <c r="Q356" s="28"/>
      <c r="R356" s="28"/>
      <c r="S356" s="28"/>
      <c r="T356" s="28"/>
      <c r="U356" s="23"/>
      <c r="V356" s="41">
        <v>51836</v>
      </c>
      <c r="W356" s="28"/>
      <c r="X356" s="28"/>
      <c r="Y356" s="28"/>
      <c r="Z356" s="28"/>
      <c r="AA356" s="28"/>
      <c r="AB356" s="28"/>
      <c r="AC356" s="28"/>
      <c r="AD356" s="28"/>
      <c r="AE356" s="28"/>
      <c r="AF356" s="28"/>
      <c r="AG356" s="28"/>
      <c r="AH356" s="28"/>
      <c r="AI356" s="28"/>
      <c r="AJ356" s="28"/>
      <c r="AK356" s="28"/>
      <c r="AL356" s="28"/>
      <c r="AM356" s="28"/>
      <c r="AN356" s="28"/>
      <c r="AO356" s="28"/>
      <c r="AP356" s="23"/>
      <c r="AQ356" s="23"/>
      <c r="AR356" s="57"/>
      <c r="AS356" s="58"/>
      <c r="AT356" s="58"/>
      <c r="AU356" s="58"/>
      <c r="AV356" s="58"/>
      <c r="AW356" s="58"/>
      <c r="AX356" s="58"/>
      <c r="AY356" s="58"/>
      <c r="AZ356" s="58"/>
      <c r="BA356" s="58"/>
      <c r="BB356" s="58"/>
      <c r="BC356" s="58"/>
      <c r="BD356" s="58"/>
      <c r="BE356" s="58"/>
      <c r="BF356" s="58"/>
      <c r="BG356" s="58"/>
      <c r="BH356" s="58"/>
      <c r="BI356" s="58"/>
      <c r="BJ356" s="58"/>
      <c r="BK356" s="58"/>
      <c r="BM356" s="57"/>
      <c r="BN356" s="58"/>
      <c r="BO356" s="58"/>
      <c r="BP356" s="58"/>
      <c r="BQ356" s="58"/>
      <c r="BR356" s="58"/>
      <c r="BS356" s="58"/>
      <c r="BT356" s="58"/>
      <c r="BU356" s="58"/>
      <c r="BV356" s="58"/>
      <c r="BW356" s="58"/>
      <c r="BX356" s="58"/>
      <c r="BY356" s="58"/>
      <c r="BZ356" s="58"/>
      <c r="CA356" s="58"/>
      <c r="CB356" s="58"/>
      <c r="CC356" s="58"/>
      <c r="CD356" s="58"/>
      <c r="CE356" s="58"/>
      <c r="CF356" s="58"/>
    </row>
    <row r="357" spans="1:84" s="59" customFormat="1" ht="15" hidden="1" x14ac:dyDescent="0.3">
      <c r="A357" s="42">
        <v>51867</v>
      </c>
      <c r="B357" s="29"/>
      <c r="C357" s="29"/>
      <c r="D357" s="29"/>
      <c r="E357" s="29"/>
      <c r="F357" s="29"/>
      <c r="G357" s="29"/>
      <c r="H357" s="29"/>
      <c r="I357" s="29"/>
      <c r="J357" s="29"/>
      <c r="K357" s="29"/>
      <c r="L357" s="29"/>
      <c r="M357" s="29"/>
      <c r="N357" s="29"/>
      <c r="O357" s="29"/>
      <c r="P357" s="29"/>
      <c r="Q357" s="29"/>
      <c r="R357" s="29"/>
      <c r="S357" s="29"/>
      <c r="T357" s="29"/>
      <c r="U357" s="23"/>
      <c r="V357" s="42">
        <v>51867</v>
      </c>
      <c r="W357" s="29"/>
      <c r="X357" s="29"/>
      <c r="Y357" s="29"/>
      <c r="Z357" s="29"/>
      <c r="AA357" s="29"/>
      <c r="AB357" s="29"/>
      <c r="AC357" s="29"/>
      <c r="AD357" s="29"/>
      <c r="AE357" s="29"/>
      <c r="AF357" s="29"/>
      <c r="AG357" s="29"/>
      <c r="AH357" s="29"/>
      <c r="AI357" s="29"/>
      <c r="AJ357" s="29"/>
      <c r="AK357" s="29"/>
      <c r="AL357" s="29"/>
      <c r="AM357" s="29"/>
      <c r="AN357" s="29"/>
      <c r="AO357" s="29"/>
      <c r="AP357" s="23"/>
      <c r="AQ357" s="23"/>
      <c r="AR357" s="57"/>
      <c r="AS357" s="58"/>
      <c r="AT357" s="58"/>
      <c r="AU357" s="58"/>
      <c r="AV357" s="58"/>
      <c r="AW357" s="58"/>
      <c r="AX357" s="58"/>
      <c r="AY357" s="58"/>
      <c r="AZ357" s="58"/>
      <c r="BA357" s="58"/>
      <c r="BB357" s="58"/>
      <c r="BC357" s="58"/>
      <c r="BD357" s="58"/>
      <c r="BE357" s="58"/>
      <c r="BF357" s="58"/>
      <c r="BG357" s="58"/>
      <c r="BH357" s="58"/>
      <c r="BI357" s="58"/>
      <c r="BJ357" s="58"/>
      <c r="BK357" s="58"/>
      <c r="BM357" s="57"/>
      <c r="BN357" s="58"/>
      <c r="BO357" s="58"/>
      <c r="BP357" s="58"/>
      <c r="BQ357" s="58"/>
      <c r="BR357" s="58"/>
      <c r="BS357" s="58"/>
      <c r="BT357" s="58"/>
      <c r="BU357" s="58"/>
      <c r="BV357" s="58"/>
      <c r="BW357" s="58"/>
      <c r="BX357" s="58"/>
      <c r="BY357" s="58"/>
      <c r="BZ357" s="58"/>
      <c r="CA357" s="58"/>
      <c r="CB357" s="58"/>
      <c r="CC357" s="58"/>
      <c r="CD357" s="58"/>
      <c r="CE357" s="58"/>
      <c r="CF357" s="58"/>
    </row>
    <row r="358" spans="1:84" s="59" customFormat="1" ht="15" hidden="1" x14ac:dyDescent="0.3">
      <c r="A358" s="43">
        <v>51898</v>
      </c>
      <c r="B358" s="31"/>
      <c r="C358" s="31"/>
      <c r="D358" s="31"/>
      <c r="E358" s="31"/>
      <c r="F358" s="31"/>
      <c r="G358" s="31"/>
      <c r="H358" s="31"/>
      <c r="I358" s="31"/>
      <c r="J358" s="31"/>
      <c r="K358" s="31"/>
      <c r="L358" s="31"/>
      <c r="M358" s="31"/>
      <c r="N358" s="31"/>
      <c r="O358" s="31"/>
      <c r="P358" s="31"/>
      <c r="Q358" s="31"/>
      <c r="R358" s="31"/>
      <c r="S358" s="31"/>
      <c r="T358" s="31"/>
      <c r="U358" s="23"/>
      <c r="V358" s="43">
        <v>51898</v>
      </c>
      <c r="W358" s="31"/>
      <c r="X358" s="31"/>
      <c r="Y358" s="31"/>
      <c r="Z358" s="31"/>
      <c r="AA358" s="31"/>
      <c r="AB358" s="31"/>
      <c r="AC358" s="31"/>
      <c r="AD358" s="31"/>
      <c r="AE358" s="31"/>
      <c r="AF358" s="31"/>
      <c r="AG358" s="31"/>
      <c r="AH358" s="31"/>
      <c r="AI358" s="31"/>
      <c r="AJ358" s="31"/>
      <c r="AK358" s="31"/>
      <c r="AL358" s="31"/>
      <c r="AM358" s="31"/>
      <c r="AN358" s="31"/>
      <c r="AO358" s="31"/>
      <c r="AP358" s="23"/>
      <c r="AQ358" s="23"/>
      <c r="AR358" s="57"/>
      <c r="AS358" s="58"/>
      <c r="AT358" s="58"/>
      <c r="AU358" s="58"/>
      <c r="AV358" s="58"/>
      <c r="AW358" s="58"/>
      <c r="AX358" s="58"/>
      <c r="AY358" s="58"/>
      <c r="AZ358" s="58"/>
      <c r="BA358" s="58"/>
      <c r="BB358" s="58"/>
      <c r="BC358" s="58"/>
      <c r="BD358" s="58"/>
      <c r="BE358" s="58"/>
      <c r="BF358" s="58"/>
      <c r="BG358" s="58"/>
      <c r="BH358" s="58"/>
      <c r="BI358" s="58"/>
      <c r="BJ358" s="58"/>
      <c r="BK358" s="58"/>
      <c r="BM358" s="57"/>
      <c r="BN358" s="58"/>
      <c r="BO358" s="58"/>
      <c r="BP358" s="58"/>
      <c r="BQ358" s="58"/>
      <c r="BR358" s="58"/>
      <c r="BS358" s="58"/>
      <c r="BT358" s="58"/>
      <c r="BU358" s="58"/>
      <c r="BV358" s="58"/>
      <c r="BW358" s="58"/>
      <c r="BX358" s="58"/>
      <c r="BY358" s="58"/>
      <c r="BZ358" s="58"/>
      <c r="CA358" s="58"/>
      <c r="CB358" s="58"/>
      <c r="CC358" s="58"/>
      <c r="CD358" s="58"/>
      <c r="CE358" s="58"/>
      <c r="CF358" s="58"/>
    </row>
    <row r="359" spans="1:84" s="59" customFormat="1" ht="15" hidden="1" x14ac:dyDescent="0.3">
      <c r="A359" s="43">
        <v>51926</v>
      </c>
      <c r="B359" s="31"/>
      <c r="C359" s="31"/>
      <c r="D359" s="31"/>
      <c r="E359" s="31"/>
      <c r="F359" s="31"/>
      <c r="G359" s="31"/>
      <c r="H359" s="31"/>
      <c r="I359" s="31"/>
      <c r="J359" s="31"/>
      <c r="K359" s="31"/>
      <c r="L359" s="31"/>
      <c r="M359" s="31"/>
      <c r="N359" s="31"/>
      <c r="O359" s="31"/>
      <c r="P359" s="31"/>
      <c r="Q359" s="31"/>
      <c r="R359" s="31"/>
      <c r="S359" s="31"/>
      <c r="T359" s="31"/>
      <c r="U359" s="23"/>
      <c r="V359" s="43">
        <v>51926</v>
      </c>
      <c r="W359" s="31"/>
      <c r="X359" s="31"/>
      <c r="Y359" s="31"/>
      <c r="Z359" s="31"/>
      <c r="AA359" s="31"/>
      <c r="AB359" s="31"/>
      <c r="AC359" s="31"/>
      <c r="AD359" s="31"/>
      <c r="AE359" s="31"/>
      <c r="AF359" s="31"/>
      <c r="AG359" s="31"/>
      <c r="AH359" s="31"/>
      <c r="AI359" s="31"/>
      <c r="AJ359" s="31"/>
      <c r="AK359" s="31"/>
      <c r="AL359" s="31"/>
      <c r="AM359" s="31"/>
      <c r="AN359" s="31"/>
      <c r="AO359" s="31"/>
      <c r="AP359" s="23"/>
      <c r="AQ359" s="23"/>
      <c r="AR359" s="57"/>
      <c r="AS359" s="58"/>
      <c r="AT359" s="58"/>
      <c r="AU359" s="58"/>
      <c r="AV359" s="58"/>
      <c r="AW359" s="58"/>
      <c r="AX359" s="58"/>
      <c r="AY359" s="58"/>
      <c r="AZ359" s="58"/>
      <c r="BA359" s="58"/>
      <c r="BB359" s="58"/>
      <c r="BC359" s="58"/>
      <c r="BD359" s="58"/>
      <c r="BE359" s="58"/>
      <c r="BF359" s="58"/>
      <c r="BG359" s="58"/>
      <c r="BH359" s="58"/>
      <c r="BI359" s="58"/>
      <c r="BJ359" s="58"/>
      <c r="BK359" s="58"/>
      <c r="BM359" s="57"/>
      <c r="BN359" s="58"/>
      <c r="BO359" s="58"/>
      <c r="BP359" s="58"/>
      <c r="BQ359" s="58"/>
      <c r="BR359" s="58"/>
      <c r="BS359" s="58"/>
      <c r="BT359" s="58"/>
      <c r="BU359" s="58"/>
      <c r="BV359" s="58"/>
      <c r="BW359" s="58"/>
      <c r="BX359" s="58"/>
      <c r="BY359" s="58"/>
      <c r="BZ359" s="58"/>
      <c r="CA359" s="58"/>
      <c r="CB359" s="58"/>
      <c r="CC359" s="58"/>
      <c r="CD359" s="58"/>
      <c r="CE359" s="58"/>
      <c r="CF359" s="58"/>
    </row>
    <row r="360" spans="1:84" s="59" customFormat="1" ht="15" hidden="1" x14ac:dyDescent="0.3">
      <c r="A360" s="43">
        <v>51957</v>
      </c>
      <c r="B360" s="31"/>
      <c r="C360" s="31"/>
      <c r="D360" s="31"/>
      <c r="E360" s="31"/>
      <c r="F360" s="31"/>
      <c r="G360" s="31"/>
      <c r="H360" s="31"/>
      <c r="I360" s="31"/>
      <c r="J360" s="31"/>
      <c r="K360" s="31"/>
      <c r="L360" s="31"/>
      <c r="M360" s="31"/>
      <c r="N360" s="31"/>
      <c r="O360" s="31"/>
      <c r="P360" s="31"/>
      <c r="Q360" s="31"/>
      <c r="R360" s="31"/>
      <c r="S360" s="31"/>
      <c r="T360" s="31"/>
      <c r="U360" s="23"/>
      <c r="V360" s="43">
        <v>51957</v>
      </c>
      <c r="W360" s="31"/>
      <c r="X360" s="31"/>
      <c r="Y360" s="31"/>
      <c r="Z360" s="31"/>
      <c r="AA360" s="31"/>
      <c r="AB360" s="31"/>
      <c r="AC360" s="31"/>
      <c r="AD360" s="31"/>
      <c r="AE360" s="31"/>
      <c r="AF360" s="31"/>
      <c r="AG360" s="31"/>
      <c r="AH360" s="31"/>
      <c r="AI360" s="31"/>
      <c r="AJ360" s="31"/>
      <c r="AK360" s="31"/>
      <c r="AL360" s="31"/>
      <c r="AM360" s="31"/>
      <c r="AN360" s="31"/>
      <c r="AO360" s="31"/>
      <c r="AP360" s="23"/>
      <c r="AQ360" s="23"/>
      <c r="AR360" s="57"/>
      <c r="AS360" s="58"/>
      <c r="AT360" s="58"/>
      <c r="AU360" s="58"/>
      <c r="AV360" s="58"/>
      <c r="AW360" s="58"/>
      <c r="AX360" s="58"/>
      <c r="AY360" s="58"/>
      <c r="AZ360" s="58"/>
      <c r="BA360" s="58"/>
      <c r="BB360" s="58"/>
      <c r="BC360" s="58"/>
      <c r="BD360" s="58"/>
      <c r="BE360" s="58"/>
      <c r="BF360" s="58"/>
      <c r="BG360" s="58"/>
      <c r="BH360" s="58"/>
      <c r="BI360" s="58"/>
      <c r="BJ360" s="58"/>
      <c r="BK360" s="58"/>
      <c r="BM360" s="57"/>
      <c r="BN360" s="58"/>
      <c r="BO360" s="58"/>
      <c r="BP360" s="58"/>
      <c r="BQ360" s="58"/>
      <c r="BR360" s="58"/>
      <c r="BS360" s="58"/>
      <c r="BT360" s="58"/>
      <c r="BU360" s="58"/>
      <c r="BV360" s="58"/>
      <c r="BW360" s="58"/>
      <c r="BX360" s="58"/>
      <c r="BY360" s="58"/>
      <c r="BZ360" s="58"/>
      <c r="CA360" s="58"/>
      <c r="CB360" s="58"/>
      <c r="CC360" s="58"/>
      <c r="CD360" s="58"/>
      <c r="CE360" s="58"/>
      <c r="CF360" s="58"/>
    </row>
    <row r="361" spans="1:84" s="59" customFormat="1" ht="15" hidden="1" x14ac:dyDescent="0.3">
      <c r="A361" s="43">
        <v>51987</v>
      </c>
      <c r="B361" s="31"/>
      <c r="C361" s="31"/>
      <c r="D361" s="31"/>
      <c r="E361" s="31"/>
      <c r="F361" s="31"/>
      <c r="G361" s="31"/>
      <c r="H361" s="31"/>
      <c r="I361" s="31"/>
      <c r="J361" s="31"/>
      <c r="K361" s="31"/>
      <c r="L361" s="31"/>
      <c r="M361" s="31"/>
      <c r="N361" s="31"/>
      <c r="O361" s="31"/>
      <c r="P361" s="31"/>
      <c r="Q361" s="31"/>
      <c r="R361" s="31"/>
      <c r="S361" s="31"/>
      <c r="T361" s="31"/>
      <c r="U361" s="23"/>
      <c r="V361" s="43">
        <v>51987</v>
      </c>
      <c r="W361" s="31"/>
      <c r="X361" s="31"/>
      <c r="Y361" s="31"/>
      <c r="Z361" s="31"/>
      <c r="AA361" s="31"/>
      <c r="AB361" s="31"/>
      <c r="AC361" s="31"/>
      <c r="AD361" s="31"/>
      <c r="AE361" s="31"/>
      <c r="AF361" s="31"/>
      <c r="AG361" s="31"/>
      <c r="AH361" s="31"/>
      <c r="AI361" s="31"/>
      <c r="AJ361" s="31"/>
      <c r="AK361" s="31"/>
      <c r="AL361" s="31"/>
      <c r="AM361" s="31"/>
      <c r="AN361" s="31"/>
      <c r="AO361" s="31"/>
      <c r="AP361" s="23"/>
      <c r="AQ361" s="23"/>
      <c r="AR361" s="57"/>
      <c r="AS361" s="58"/>
      <c r="AT361" s="58"/>
      <c r="AU361" s="58"/>
      <c r="AV361" s="58"/>
      <c r="AW361" s="58"/>
      <c r="AX361" s="58"/>
      <c r="AY361" s="58"/>
      <c r="AZ361" s="58"/>
      <c r="BA361" s="58"/>
      <c r="BB361" s="58"/>
      <c r="BC361" s="58"/>
      <c r="BD361" s="58"/>
      <c r="BE361" s="58"/>
      <c r="BF361" s="58"/>
      <c r="BG361" s="58"/>
      <c r="BH361" s="58"/>
      <c r="BI361" s="58"/>
      <c r="BJ361" s="58"/>
      <c r="BK361" s="58"/>
      <c r="BM361" s="57"/>
      <c r="BN361" s="58"/>
      <c r="BO361" s="58"/>
      <c r="BP361" s="58"/>
      <c r="BQ361" s="58"/>
      <c r="BR361" s="58"/>
      <c r="BS361" s="58"/>
      <c r="BT361" s="58"/>
      <c r="BU361" s="58"/>
      <c r="BV361" s="58"/>
      <c r="BW361" s="58"/>
      <c r="BX361" s="58"/>
      <c r="BY361" s="58"/>
      <c r="BZ361" s="58"/>
      <c r="CA361" s="58"/>
      <c r="CB361" s="58"/>
      <c r="CC361" s="58"/>
      <c r="CD361" s="58"/>
      <c r="CE361" s="58"/>
      <c r="CF361" s="58"/>
    </row>
    <row r="362" spans="1:84" s="59" customFormat="1" ht="15" hidden="1" x14ac:dyDescent="0.3">
      <c r="A362" s="43">
        <v>52018</v>
      </c>
      <c r="B362" s="31"/>
      <c r="C362" s="31"/>
      <c r="D362" s="31"/>
      <c r="E362" s="31"/>
      <c r="F362" s="31"/>
      <c r="G362" s="31"/>
      <c r="H362" s="31"/>
      <c r="I362" s="31"/>
      <c r="J362" s="31"/>
      <c r="K362" s="31"/>
      <c r="L362" s="31"/>
      <c r="M362" s="31"/>
      <c r="N362" s="31"/>
      <c r="O362" s="31"/>
      <c r="P362" s="31"/>
      <c r="Q362" s="31"/>
      <c r="R362" s="31"/>
      <c r="S362" s="31"/>
      <c r="T362" s="31"/>
      <c r="U362" s="23"/>
      <c r="V362" s="43">
        <v>52018</v>
      </c>
      <c r="W362" s="31"/>
      <c r="X362" s="31"/>
      <c r="Y362" s="31"/>
      <c r="Z362" s="31"/>
      <c r="AA362" s="31"/>
      <c r="AB362" s="31"/>
      <c r="AC362" s="31"/>
      <c r="AD362" s="31"/>
      <c r="AE362" s="31"/>
      <c r="AF362" s="31"/>
      <c r="AG362" s="31"/>
      <c r="AH362" s="31"/>
      <c r="AI362" s="31"/>
      <c r="AJ362" s="31"/>
      <c r="AK362" s="31"/>
      <c r="AL362" s="31"/>
      <c r="AM362" s="31"/>
      <c r="AN362" s="31"/>
      <c r="AO362" s="31"/>
      <c r="AP362" s="23"/>
      <c r="AQ362" s="23"/>
      <c r="AR362" s="57"/>
      <c r="AS362" s="58"/>
      <c r="AT362" s="58"/>
      <c r="AU362" s="58"/>
      <c r="AV362" s="58"/>
      <c r="AW362" s="58"/>
      <c r="AX362" s="58"/>
      <c r="AY362" s="58"/>
      <c r="AZ362" s="58"/>
      <c r="BA362" s="58"/>
      <c r="BB362" s="58"/>
      <c r="BC362" s="58"/>
      <c r="BD362" s="58"/>
      <c r="BE362" s="58"/>
      <c r="BF362" s="58"/>
      <c r="BG362" s="58"/>
      <c r="BH362" s="58"/>
      <c r="BI362" s="58"/>
      <c r="BJ362" s="58"/>
      <c r="BK362" s="58"/>
      <c r="BM362" s="57"/>
      <c r="BN362" s="58"/>
      <c r="BO362" s="58"/>
      <c r="BP362" s="58"/>
      <c r="BQ362" s="58"/>
      <c r="BR362" s="58"/>
      <c r="BS362" s="58"/>
      <c r="BT362" s="58"/>
      <c r="BU362" s="58"/>
      <c r="BV362" s="58"/>
      <c r="BW362" s="58"/>
      <c r="BX362" s="58"/>
      <c r="BY362" s="58"/>
      <c r="BZ362" s="58"/>
      <c r="CA362" s="58"/>
      <c r="CB362" s="58"/>
      <c r="CC362" s="58"/>
      <c r="CD362" s="58"/>
      <c r="CE362" s="58"/>
      <c r="CF362" s="58"/>
    </row>
    <row r="363" spans="1:84" s="59" customFormat="1" ht="15" hidden="1" x14ac:dyDescent="0.3">
      <c r="A363" s="43">
        <v>52048</v>
      </c>
      <c r="B363" s="31"/>
      <c r="C363" s="31"/>
      <c r="D363" s="31"/>
      <c r="E363" s="31"/>
      <c r="F363" s="31"/>
      <c r="G363" s="31"/>
      <c r="H363" s="31"/>
      <c r="I363" s="31"/>
      <c r="J363" s="31"/>
      <c r="K363" s="31"/>
      <c r="L363" s="31"/>
      <c r="M363" s="31"/>
      <c r="N363" s="31"/>
      <c r="O363" s="31"/>
      <c r="P363" s="31"/>
      <c r="Q363" s="31"/>
      <c r="R363" s="31"/>
      <c r="S363" s="31"/>
      <c r="T363" s="31"/>
      <c r="U363" s="23"/>
      <c r="V363" s="43">
        <v>52048</v>
      </c>
      <c r="W363" s="31"/>
      <c r="X363" s="31"/>
      <c r="Y363" s="31"/>
      <c r="Z363" s="31"/>
      <c r="AA363" s="31"/>
      <c r="AB363" s="31"/>
      <c r="AC363" s="31"/>
      <c r="AD363" s="31"/>
      <c r="AE363" s="31"/>
      <c r="AF363" s="31"/>
      <c r="AG363" s="31"/>
      <c r="AH363" s="31"/>
      <c r="AI363" s="31"/>
      <c r="AJ363" s="31"/>
      <c r="AK363" s="31"/>
      <c r="AL363" s="31"/>
      <c r="AM363" s="31"/>
      <c r="AN363" s="31"/>
      <c r="AO363" s="31"/>
      <c r="AP363" s="23"/>
      <c r="AQ363" s="23"/>
      <c r="AR363" s="57"/>
      <c r="AS363" s="58"/>
      <c r="AT363" s="58"/>
      <c r="AU363" s="58"/>
      <c r="AV363" s="58"/>
      <c r="AW363" s="58"/>
      <c r="AX363" s="58"/>
      <c r="AY363" s="58"/>
      <c r="AZ363" s="58"/>
      <c r="BA363" s="58"/>
      <c r="BB363" s="58"/>
      <c r="BC363" s="58"/>
      <c r="BD363" s="58"/>
      <c r="BE363" s="58"/>
      <c r="BF363" s="58"/>
      <c r="BG363" s="58"/>
      <c r="BH363" s="58"/>
      <c r="BI363" s="58"/>
      <c r="BJ363" s="58"/>
      <c r="BK363" s="58"/>
      <c r="BM363" s="57"/>
      <c r="BN363" s="58"/>
      <c r="BO363" s="58"/>
      <c r="BP363" s="58"/>
      <c r="BQ363" s="58"/>
      <c r="BR363" s="58"/>
      <c r="BS363" s="58"/>
      <c r="BT363" s="58"/>
      <c r="BU363" s="58"/>
      <c r="BV363" s="58"/>
      <c r="BW363" s="58"/>
      <c r="BX363" s="58"/>
      <c r="BY363" s="58"/>
      <c r="BZ363" s="58"/>
      <c r="CA363" s="58"/>
      <c r="CB363" s="58"/>
      <c r="CC363" s="58"/>
      <c r="CD363" s="58"/>
      <c r="CE363" s="58"/>
      <c r="CF363" s="58"/>
    </row>
    <row r="364" spans="1:84" s="59" customFormat="1" ht="15" hidden="1" x14ac:dyDescent="0.3">
      <c r="A364" s="43">
        <v>52079</v>
      </c>
      <c r="B364" s="31"/>
      <c r="C364" s="31"/>
      <c r="D364" s="31"/>
      <c r="E364" s="31"/>
      <c r="F364" s="31"/>
      <c r="G364" s="31"/>
      <c r="H364" s="31"/>
      <c r="I364" s="31"/>
      <c r="J364" s="31"/>
      <c r="K364" s="31"/>
      <c r="L364" s="31"/>
      <c r="M364" s="31"/>
      <c r="N364" s="31"/>
      <c r="O364" s="31"/>
      <c r="P364" s="31"/>
      <c r="Q364" s="31"/>
      <c r="R364" s="31"/>
      <c r="S364" s="31"/>
      <c r="T364" s="31"/>
      <c r="U364" s="23"/>
      <c r="V364" s="43">
        <v>52079</v>
      </c>
      <c r="W364" s="31"/>
      <c r="X364" s="31"/>
      <c r="Y364" s="31"/>
      <c r="Z364" s="31"/>
      <c r="AA364" s="31"/>
      <c r="AB364" s="31"/>
      <c r="AC364" s="31"/>
      <c r="AD364" s="31"/>
      <c r="AE364" s="31"/>
      <c r="AF364" s="31"/>
      <c r="AG364" s="31"/>
      <c r="AH364" s="31"/>
      <c r="AI364" s="31"/>
      <c r="AJ364" s="31"/>
      <c r="AK364" s="31"/>
      <c r="AL364" s="31"/>
      <c r="AM364" s="31"/>
      <c r="AN364" s="31"/>
      <c r="AO364" s="31"/>
      <c r="AP364" s="23"/>
      <c r="AQ364" s="23"/>
      <c r="AR364" s="57"/>
      <c r="AS364" s="58"/>
      <c r="AT364" s="58"/>
      <c r="AU364" s="58"/>
      <c r="AV364" s="58"/>
      <c r="AW364" s="58"/>
      <c r="AX364" s="58"/>
      <c r="AY364" s="58"/>
      <c r="AZ364" s="58"/>
      <c r="BA364" s="58"/>
      <c r="BB364" s="58"/>
      <c r="BC364" s="58"/>
      <c r="BD364" s="58"/>
      <c r="BE364" s="58"/>
      <c r="BF364" s="58"/>
      <c r="BG364" s="58"/>
      <c r="BH364" s="58"/>
      <c r="BI364" s="58"/>
      <c r="BJ364" s="58"/>
      <c r="BK364" s="58"/>
      <c r="BM364" s="57"/>
      <c r="BN364" s="58"/>
      <c r="BO364" s="58"/>
      <c r="BP364" s="58"/>
      <c r="BQ364" s="58"/>
      <c r="BR364" s="58"/>
      <c r="BS364" s="58"/>
      <c r="BT364" s="58"/>
      <c r="BU364" s="58"/>
      <c r="BV364" s="58"/>
      <c r="BW364" s="58"/>
      <c r="BX364" s="58"/>
      <c r="BY364" s="58"/>
      <c r="BZ364" s="58"/>
      <c r="CA364" s="58"/>
      <c r="CB364" s="58"/>
      <c r="CC364" s="58"/>
      <c r="CD364" s="58"/>
      <c r="CE364" s="58"/>
      <c r="CF364" s="58"/>
    </row>
    <row r="365" spans="1:84" s="59" customFormat="1" ht="15" hidden="1" x14ac:dyDescent="0.3">
      <c r="A365" s="43">
        <v>52110</v>
      </c>
      <c r="B365" s="31"/>
      <c r="C365" s="31"/>
      <c r="D365" s="31"/>
      <c r="E365" s="31"/>
      <c r="F365" s="31"/>
      <c r="G365" s="31"/>
      <c r="H365" s="31"/>
      <c r="I365" s="31"/>
      <c r="J365" s="31"/>
      <c r="K365" s="31"/>
      <c r="L365" s="31"/>
      <c r="M365" s="31"/>
      <c r="N365" s="31"/>
      <c r="O365" s="31"/>
      <c r="P365" s="31"/>
      <c r="Q365" s="31"/>
      <c r="R365" s="31"/>
      <c r="S365" s="31"/>
      <c r="T365" s="31"/>
      <c r="U365" s="23"/>
      <c r="V365" s="43">
        <v>52110</v>
      </c>
      <c r="W365" s="31"/>
      <c r="X365" s="31"/>
      <c r="Y365" s="31"/>
      <c r="Z365" s="31"/>
      <c r="AA365" s="31"/>
      <c r="AB365" s="31"/>
      <c r="AC365" s="31"/>
      <c r="AD365" s="31"/>
      <c r="AE365" s="31"/>
      <c r="AF365" s="31"/>
      <c r="AG365" s="31"/>
      <c r="AH365" s="31"/>
      <c r="AI365" s="31"/>
      <c r="AJ365" s="31"/>
      <c r="AK365" s="31"/>
      <c r="AL365" s="31"/>
      <c r="AM365" s="31"/>
      <c r="AN365" s="31"/>
      <c r="AO365" s="31"/>
      <c r="AP365" s="23"/>
      <c r="AQ365" s="23"/>
      <c r="AR365" s="57"/>
      <c r="AS365" s="58"/>
      <c r="AT365" s="58"/>
      <c r="AU365" s="58"/>
      <c r="AV365" s="58"/>
      <c r="AW365" s="58"/>
      <c r="AX365" s="58"/>
      <c r="AY365" s="58"/>
      <c r="AZ365" s="58"/>
      <c r="BA365" s="58"/>
      <c r="BB365" s="58"/>
      <c r="BC365" s="58"/>
      <c r="BD365" s="58"/>
      <c r="BE365" s="58"/>
      <c r="BF365" s="58"/>
      <c r="BG365" s="58"/>
      <c r="BH365" s="58"/>
      <c r="BI365" s="58"/>
      <c r="BJ365" s="58"/>
      <c r="BK365" s="58"/>
      <c r="BM365" s="57"/>
      <c r="BN365" s="58"/>
      <c r="BO365" s="58"/>
      <c r="BP365" s="58"/>
      <c r="BQ365" s="58"/>
      <c r="BR365" s="58"/>
      <c r="BS365" s="58"/>
      <c r="BT365" s="58"/>
      <c r="BU365" s="58"/>
      <c r="BV365" s="58"/>
      <c r="BW365" s="58"/>
      <c r="BX365" s="58"/>
      <c r="BY365" s="58"/>
      <c r="BZ365" s="58"/>
      <c r="CA365" s="58"/>
      <c r="CB365" s="58"/>
      <c r="CC365" s="58"/>
      <c r="CD365" s="58"/>
      <c r="CE365" s="58"/>
      <c r="CF365" s="58"/>
    </row>
    <row r="366" spans="1:84" s="59" customFormat="1" ht="15" hidden="1" x14ac:dyDescent="0.3">
      <c r="A366" s="43">
        <v>52140</v>
      </c>
      <c r="B366" s="31"/>
      <c r="C366" s="31"/>
      <c r="D366" s="31"/>
      <c r="E366" s="31"/>
      <c r="F366" s="31"/>
      <c r="G366" s="31"/>
      <c r="H366" s="31"/>
      <c r="I366" s="31"/>
      <c r="J366" s="31"/>
      <c r="K366" s="31"/>
      <c r="L366" s="31"/>
      <c r="M366" s="31"/>
      <c r="N366" s="31"/>
      <c r="O366" s="31"/>
      <c r="P366" s="31"/>
      <c r="Q366" s="31"/>
      <c r="R366" s="31"/>
      <c r="S366" s="31"/>
      <c r="T366" s="31"/>
      <c r="U366" s="23"/>
      <c r="V366" s="43">
        <v>52140</v>
      </c>
      <c r="W366" s="31"/>
      <c r="X366" s="31"/>
      <c r="Y366" s="31"/>
      <c r="Z366" s="31"/>
      <c r="AA366" s="31"/>
      <c r="AB366" s="31"/>
      <c r="AC366" s="31"/>
      <c r="AD366" s="31"/>
      <c r="AE366" s="31"/>
      <c r="AF366" s="31"/>
      <c r="AG366" s="31"/>
      <c r="AH366" s="31"/>
      <c r="AI366" s="31"/>
      <c r="AJ366" s="31"/>
      <c r="AK366" s="31"/>
      <c r="AL366" s="31"/>
      <c r="AM366" s="31"/>
      <c r="AN366" s="31"/>
      <c r="AO366" s="31"/>
      <c r="AP366" s="23"/>
      <c r="AQ366" s="23"/>
      <c r="AR366" s="57"/>
      <c r="AS366" s="58"/>
      <c r="AT366" s="58"/>
      <c r="AU366" s="58"/>
      <c r="AV366" s="58"/>
      <c r="AW366" s="58"/>
      <c r="AX366" s="58"/>
      <c r="AY366" s="58"/>
      <c r="AZ366" s="58"/>
      <c r="BA366" s="58"/>
      <c r="BB366" s="58"/>
      <c r="BC366" s="58"/>
      <c r="BD366" s="58"/>
      <c r="BE366" s="58"/>
      <c r="BF366" s="58"/>
      <c r="BG366" s="58"/>
      <c r="BH366" s="58"/>
      <c r="BI366" s="58"/>
      <c r="BJ366" s="58"/>
      <c r="BK366" s="58"/>
      <c r="BM366" s="57"/>
      <c r="BN366" s="58"/>
      <c r="BO366" s="58"/>
      <c r="BP366" s="58"/>
      <c r="BQ366" s="58"/>
      <c r="BR366" s="58"/>
      <c r="BS366" s="58"/>
      <c r="BT366" s="58"/>
      <c r="BU366" s="58"/>
      <c r="BV366" s="58"/>
      <c r="BW366" s="58"/>
      <c r="BX366" s="58"/>
      <c r="BY366" s="58"/>
      <c r="BZ366" s="58"/>
      <c r="CA366" s="58"/>
      <c r="CB366" s="58"/>
      <c r="CC366" s="58"/>
      <c r="CD366" s="58"/>
      <c r="CE366" s="58"/>
      <c r="CF366" s="58"/>
    </row>
    <row r="367" spans="1:84" s="59" customFormat="1" ht="15" hidden="1" x14ac:dyDescent="0.3">
      <c r="A367" s="43">
        <v>52171</v>
      </c>
      <c r="B367" s="31"/>
      <c r="C367" s="31"/>
      <c r="D367" s="31"/>
      <c r="E367" s="31"/>
      <c r="F367" s="31"/>
      <c r="G367" s="31"/>
      <c r="H367" s="31"/>
      <c r="I367" s="31"/>
      <c r="J367" s="31"/>
      <c r="K367" s="31"/>
      <c r="L367" s="31"/>
      <c r="M367" s="31"/>
      <c r="N367" s="31"/>
      <c r="O367" s="31"/>
      <c r="P367" s="31"/>
      <c r="Q367" s="31"/>
      <c r="R367" s="31"/>
      <c r="S367" s="31"/>
      <c r="T367" s="31"/>
      <c r="U367" s="23"/>
      <c r="V367" s="43">
        <v>52171</v>
      </c>
      <c r="W367" s="31"/>
      <c r="X367" s="31"/>
      <c r="Y367" s="31"/>
      <c r="Z367" s="31"/>
      <c r="AA367" s="31"/>
      <c r="AB367" s="31"/>
      <c r="AC367" s="31"/>
      <c r="AD367" s="31"/>
      <c r="AE367" s="31"/>
      <c r="AF367" s="31"/>
      <c r="AG367" s="31"/>
      <c r="AH367" s="31"/>
      <c r="AI367" s="31"/>
      <c r="AJ367" s="31"/>
      <c r="AK367" s="31"/>
      <c r="AL367" s="31"/>
      <c r="AM367" s="31"/>
      <c r="AN367" s="31"/>
      <c r="AO367" s="31"/>
      <c r="AP367" s="23"/>
      <c r="AQ367" s="23"/>
      <c r="AR367" s="57"/>
      <c r="AS367" s="58"/>
      <c r="AT367" s="58"/>
      <c r="AU367" s="58"/>
      <c r="AV367" s="58"/>
      <c r="AW367" s="58"/>
      <c r="AX367" s="58"/>
      <c r="AY367" s="58"/>
      <c r="AZ367" s="58"/>
      <c r="BA367" s="58"/>
      <c r="BB367" s="58"/>
      <c r="BC367" s="58"/>
      <c r="BD367" s="58"/>
      <c r="BE367" s="58"/>
      <c r="BF367" s="58"/>
      <c r="BG367" s="58"/>
      <c r="BH367" s="58"/>
      <c r="BI367" s="58"/>
      <c r="BJ367" s="58"/>
      <c r="BK367" s="58"/>
      <c r="BM367" s="57"/>
      <c r="BN367" s="58"/>
      <c r="BO367" s="58"/>
      <c r="BP367" s="58"/>
      <c r="BQ367" s="58"/>
      <c r="BR367" s="58"/>
      <c r="BS367" s="58"/>
      <c r="BT367" s="58"/>
      <c r="BU367" s="58"/>
      <c r="BV367" s="58"/>
      <c r="BW367" s="58"/>
      <c r="BX367" s="58"/>
      <c r="BY367" s="58"/>
      <c r="BZ367" s="58"/>
      <c r="CA367" s="58"/>
      <c r="CB367" s="58"/>
      <c r="CC367" s="58"/>
      <c r="CD367" s="58"/>
      <c r="CE367" s="58"/>
      <c r="CF367" s="58"/>
    </row>
    <row r="368" spans="1:84" s="59" customFormat="1" ht="15" hidden="1" x14ac:dyDescent="0.3">
      <c r="A368" s="44">
        <v>52201</v>
      </c>
      <c r="B368" s="33"/>
      <c r="C368" s="33"/>
      <c r="D368" s="33"/>
      <c r="E368" s="33"/>
      <c r="F368" s="33"/>
      <c r="G368" s="33"/>
      <c r="H368" s="33"/>
      <c r="I368" s="33"/>
      <c r="J368" s="33"/>
      <c r="K368" s="33"/>
      <c r="L368" s="33"/>
      <c r="M368" s="33"/>
      <c r="N368" s="33"/>
      <c r="O368" s="33"/>
      <c r="P368" s="33"/>
      <c r="Q368" s="33"/>
      <c r="R368" s="33"/>
      <c r="S368" s="33"/>
      <c r="T368" s="33"/>
      <c r="U368" s="23"/>
      <c r="V368" s="44">
        <v>52201</v>
      </c>
      <c r="W368" s="33"/>
      <c r="X368" s="33"/>
      <c r="Y368" s="33"/>
      <c r="Z368" s="33"/>
      <c r="AA368" s="33"/>
      <c r="AB368" s="33"/>
      <c r="AC368" s="33"/>
      <c r="AD368" s="33"/>
      <c r="AE368" s="33"/>
      <c r="AF368" s="33"/>
      <c r="AG368" s="33"/>
      <c r="AH368" s="33"/>
      <c r="AI368" s="33"/>
      <c r="AJ368" s="33"/>
      <c r="AK368" s="33"/>
      <c r="AL368" s="33"/>
      <c r="AM368" s="33"/>
      <c r="AN368" s="33"/>
      <c r="AO368" s="33"/>
      <c r="AP368" s="23"/>
      <c r="AQ368" s="23"/>
      <c r="AR368" s="57"/>
      <c r="AS368" s="58"/>
      <c r="AT368" s="58"/>
      <c r="AU368" s="58"/>
      <c r="AV368" s="58"/>
      <c r="AW368" s="58"/>
      <c r="AX368" s="58"/>
      <c r="AY368" s="58"/>
      <c r="AZ368" s="58"/>
      <c r="BA368" s="58"/>
      <c r="BB368" s="58"/>
      <c r="BC368" s="58"/>
      <c r="BD368" s="58"/>
      <c r="BE368" s="58"/>
      <c r="BF368" s="58"/>
      <c r="BG368" s="58"/>
      <c r="BH368" s="58"/>
      <c r="BI368" s="58"/>
      <c r="BJ368" s="58"/>
      <c r="BK368" s="58"/>
      <c r="BM368" s="57"/>
      <c r="BN368" s="58"/>
      <c r="BO368" s="58"/>
      <c r="BP368" s="58"/>
      <c r="BQ368" s="58"/>
      <c r="BR368" s="58"/>
      <c r="BS368" s="58"/>
      <c r="BT368" s="58"/>
      <c r="BU368" s="58"/>
      <c r="BV368" s="58"/>
      <c r="BW368" s="58"/>
      <c r="BX368" s="58"/>
      <c r="BY368" s="58"/>
      <c r="BZ368" s="58"/>
      <c r="CA368" s="58"/>
      <c r="CB368" s="58"/>
      <c r="CC368" s="58"/>
      <c r="CD368" s="58"/>
      <c r="CE368" s="58"/>
      <c r="CF368" s="58"/>
    </row>
    <row r="369" spans="1:84" s="59" customFormat="1" ht="15" hidden="1" x14ac:dyDescent="0.3">
      <c r="A369" s="45">
        <v>52232</v>
      </c>
      <c r="B369" s="35"/>
      <c r="C369" s="35"/>
      <c r="D369" s="35"/>
      <c r="E369" s="35"/>
      <c r="F369" s="35"/>
      <c r="G369" s="35"/>
      <c r="H369" s="35"/>
      <c r="I369" s="35"/>
      <c r="J369" s="35"/>
      <c r="K369" s="35"/>
      <c r="L369" s="35"/>
      <c r="M369" s="35"/>
      <c r="N369" s="35"/>
      <c r="O369" s="35"/>
      <c r="P369" s="35"/>
      <c r="Q369" s="35"/>
      <c r="R369" s="35"/>
      <c r="S369" s="35"/>
      <c r="T369" s="35"/>
      <c r="U369" s="23"/>
      <c r="V369" s="45">
        <v>52232</v>
      </c>
      <c r="W369" s="35"/>
      <c r="X369" s="35"/>
      <c r="Y369" s="35"/>
      <c r="Z369" s="35"/>
      <c r="AA369" s="35"/>
      <c r="AB369" s="35"/>
      <c r="AC369" s="35"/>
      <c r="AD369" s="35"/>
      <c r="AE369" s="35"/>
      <c r="AF369" s="35"/>
      <c r="AG369" s="35"/>
      <c r="AH369" s="35"/>
      <c r="AI369" s="35"/>
      <c r="AJ369" s="35"/>
      <c r="AK369" s="35"/>
      <c r="AL369" s="35"/>
      <c r="AM369" s="35"/>
      <c r="AN369" s="35"/>
      <c r="AO369" s="35"/>
      <c r="AP369" s="23"/>
      <c r="AQ369" s="23"/>
      <c r="AR369" s="57"/>
      <c r="AS369" s="58"/>
      <c r="AT369" s="58"/>
      <c r="AU369" s="58"/>
      <c r="AV369" s="58"/>
      <c r="AW369" s="58"/>
      <c r="AX369" s="58"/>
      <c r="AY369" s="58"/>
      <c r="AZ369" s="58"/>
      <c r="BA369" s="58"/>
      <c r="BB369" s="58"/>
      <c r="BC369" s="58"/>
      <c r="BD369" s="58"/>
      <c r="BE369" s="58"/>
      <c r="BF369" s="58"/>
      <c r="BG369" s="58"/>
      <c r="BH369" s="58"/>
      <c r="BI369" s="58"/>
      <c r="BJ369" s="58"/>
      <c r="BK369" s="58"/>
      <c r="BM369" s="57"/>
      <c r="BN369" s="58"/>
      <c r="BO369" s="58"/>
      <c r="BP369" s="58"/>
      <c r="BQ369" s="58"/>
      <c r="BR369" s="58"/>
      <c r="BS369" s="58"/>
      <c r="BT369" s="58"/>
      <c r="BU369" s="58"/>
      <c r="BV369" s="58"/>
      <c r="BW369" s="58"/>
      <c r="BX369" s="58"/>
      <c r="BY369" s="58"/>
      <c r="BZ369" s="58"/>
      <c r="CA369" s="58"/>
      <c r="CB369" s="58"/>
      <c r="CC369" s="58"/>
      <c r="CD369" s="58"/>
      <c r="CE369" s="58"/>
      <c r="CF369" s="58"/>
    </row>
    <row r="370" spans="1:84" s="59" customFormat="1" ht="15" hidden="1" x14ac:dyDescent="0.3">
      <c r="A370" s="40">
        <v>52263</v>
      </c>
      <c r="B370" s="27"/>
      <c r="C370" s="27"/>
      <c r="D370" s="27"/>
      <c r="E370" s="27"/>
      <c r="F370" s="27"/>
      <c r="G370" s="27"/>
      <c r="H370" s="27"/>
      <c r="I370" s="27"/>
      <c r="J370" s="27"/>
      <c r="K370" s="27"/>
      <c r="L370" s="27"/>
      <c r="M370" s="27"/>
      <c r="N370" s="27"/>
      <c r="O370" s="27"/>
      <c r="P370" s="27"/>
      <c r="Q370" s="27"/>
      <c r="R370" s="27"/>
      <c r="S370" s="27"/>
      <c r="T370" s="27"/>
      <c r="U370" s="23"/>
      <c r="V370" s="40">
        <v>52263</v>
      </c>
      <c r="W370" s="27"/>
      <c r="X370" s="27"/>
      <c r="Y370" s="27"/>
      <c r="Z370" s="27"/>
      <c r="AA370" s="27"/>
      <c r="AB370" s="27"/>
      <c r="AC370" s="27"/>
      <c r="AD370" s="27"/>
      <c r="AE370" s="27"/>
      <c r="AF370" s="27"/>
      <c r="AG370" s="27"/>
      <c r="AH370" s="27"/>
      <c r="AI370" s="27"/>
      <c r="AJ370" s="27"/>
      <c r="AK370" s="27"/>
      <c r="AL370" s="27"/>
      <c r="AM370" s="27"/>
      <c r="AN370" s="27"/>
      <c r="AO370" s="27"/>
      <c r="AP370" s="23"/>
      <c r="AQ370" s="23"/>
      <c r="AR370" s="57"/>
      <c r="AS370" s="58"/>
      <c r="AT370" s="58"/>
      <c r="AU370" s="58"/>
      <c r="AV370" s="58"/>
      <c r="AW370" s="58"/>
      <c r="AX370" s="58"/>
      <c r="AY370" s="58"/>
      <c r="AZ370" s="58"/>
      <c r="BA370" s="58"/>
      <c r="BB370" s="58"/>
      <c r="BC370" s="58"/>
      <c r="BD370" s="58"/>
      <c r="BE370" s="58"/>
      <c r="BF370" s="58"/>
      <c r="BG370" s="58"/>
      <c r="BH370" s="58"/>
      <c r="BI370" s="58"/>
      <c r="BJ370" s="58"/>
      <c r="BK370" s="58"/>
      <c r="BM370" s="57"/>
      <c r="BN370" s="58"/>
      <c r="BO370" s="58"/>
      <c r="BP370" s="58"/>
      <c r="BQ370" s="58"/>
      <c r="BR370" s="58"/>
      <c r="BS370" s="58"/>
      <c r="BT370" s="58"/>
      <c r="BU370" s="58"/>
      <c r="BV370" s="58"/>
      <c r="BW370" s="58"/>
      <c r="BX370" s="58"/>
      <c r="BY370" s="58"/>
      <c r="BZ370" s="58"/>
      <c r="CA370" s="58"/>
      <c r="CB370" s="58"/>
      <c r="CC370" s="58"/>
      <c r="CD370" s="58"/>
      <c r="CE370" s="58"/>
      <c r="CF370" s="58"/>
    </row>
    <row r="371" spans="1:84" s="59" customFormat="1" ht="15" hidden="1" x14ac:dyDescent="0.3">
      <c r="A371" s="40">
        <v>52291</v>
      </c>
      <c r="B371" s="27"/>
      <c r="C371" s="27"/>
      <c r="D371" s="27"/>
      <c r="E371" s="27"/>
      <c r="F371" s="27"/>
      <c r="G371" s="27"/>
      <c r="H371" s="27"/>
      <c r="I371" s="27"/>
      <c r="J371" s="27"/>
      <c r="K371" s="27"/>
      <c r="L371" s="27"/>
      <c r="M371" s="27"/>
      <c r="N371" s="27"/>
      <c r="O371" s="27"/>
      <c r="P371" s="27"/>
      <c r="Q371" s="27"/>
      <c r="R371" s="27"/>
      <c r="S371" s="27"/>
      <c r="T371" s="27"/>
      <c r="U371" s="23"/>
      <c r="V371" s="40">
        <v>52291</v>
      </c>
      <c r="W371" s="27"/>
      <c r="X371" s="27"/>
      <c r="Y371" s="27"/>
      <c r="Z371" s="27"/>
      <c r="AA371" s="27"/>
      <c r="AB371" s="27"/>
      <c r="AC371" s="27"/>
      <c r="AD371" s="27"/>
      <c r="AE371" s="27"/>
      <c r="AF371" s="27"/>
      <c r="AG371" s="27"/>
      <c r="AH371" s="27"/>
      <c r="AI371" s="27"/>
      <c r="AJ371" s="27"/>
      <c r="AK371" s="27"/>
      <c r="AL371" s="27"/>
      <c r="AM371" s="27"/>
      <c r="AN371" s="27"/>
      <c r="AO371" s="27"/>
      <c r="AP371" s="23"/>
      <c r="AQ371" s="23"/>
      <c r="AR371" s="57"/>
      <c r="AS371" s="58"/>
      <c r="AT371" s="58"/>
      <c r="AU371" s="58"/>
      <c r="AV371" s="58"/>
      <c r="AW371" s="58"/>
      <c r="AX371" s="58"/>
      <c r="AY371" s="58"/>
      <c r="AZ371" s="58"/>
      <c r="BA371" s="58"/>
      <c r="BB371" s="58"/>
      <c r="BC371" s="58"/>
      <c r="BD371" s="58"/>
      <c r="BE371" s="58"/>
      <c r="BF371" s="58"/>
      <c r="BG371" s="58"/>
      <c r="BH371" s="58"/>
      <c r="BI371" s="58"/>
      <c r="BJ371" s="58"/>
      <c r="BK371" s="58"/>
      <c r="BM371" s="57"/>
      <c r="BN371" s="58"/>
      <c r="BO371" s="58"/>
      <c r="BP371" s="58"/>
      <c r="BQ371" s="58"/>
      <c r="BR371" s="58"/>
      <c r="BS371" s="58"/>
      <c r="BT371" s="58"/>
      <c r="BU371" s="58"/>
      <c r="BV371" s="58"/>
      <c r="BW371" s="58"/>
      <c r="BX371" s="58"/>
      <c r="BY371" s="58"/>
      <c r="BZ371" s="58"/>
      <c r="CA371" s="58"/>
      <c r="CB371" s="58"/>
      <c r="CC371" s="58"/>
      <c r="CD371" s="58"/>
      <c r="CE371" s="58"/>
      <c r="CF371" s="58"/>
    </row>
    <row r="372" spans="1:84" s="59" customFormat="1" ht="15" hidden="1" x14ac:dyDescent="0.3">
      <c r="A372" s="40">
        <v>52322</v>
      </c>
      <c r="B372" s="27"/>
      <c r="C372" s="27"/>
      <c r="D372" s="27"/>
      <c r="E372" s="27"/>
      <c r="F372" s="27"/>
      <c r="G372" s="27"/>
      <c r="H372" s="27"/>
      <c r="I372" s="27"/>
      <c r="J372" s="27"/>
      <c r="K372" s="27"/>
      <c r="L372" s="27"/>
      <c r="M372" s="27"/>
      <c r="N372" s="27"/>
      <c r="O372" s="27"/>
      <c r="P372" s="27"/>
      <c r="Q372" s="27"/>
      <c r="R372" s="27"/>
      <c r="S372" s="27"/>
      <c r="T372" s="27"/>
      <c r="U372" s="23"/>
      <c r="V372" s="40">
        <v>52322</v>
      </c>
      <c r="W372" s="27"/>
      <c r="X372" s="27"/>
      <c r="Y372" s="27"/>
      <c r="Z372" s="27"/>
      <c r="AA372" s="27"/>
      <c r="AB372" s="27"/>
      <c r="AC372" s="27"/>
      <c r="AD372" s="27"/>
      <c r="AE372" s="27"/>
      <c r="AF372" s="27"/>
      <c r="AG372" s="27"/>
      <c r="AH372" s="27"/>
      <c r="AI372" s="27"/>
      <c r="AJ372" s="27"/>
      <c r="AK372" s="27"/>
      <c r="AL372" s="27"/>
      <c r="AM372" s="27"/>
      <c r="AN372" s="27"/>
      <c r="AO372" s="27"/>
      <c r="AP372" s="23"/>
      <c r="AQ372" s="23"/>
      <c r="AR372" s="57"/>
      <c r="AS372" s="58"/>
      <c r="AT372" s="58"/>
      <c r="AU372" s="58"/>
      <c r="AV372" s="58"/>
      <c r="AW372" s="58"/>
      <c r="AX372" s="58"/>
      <c r="AY372" s="58"/>
      <c r="AZ372" s="58"/>
      <c r="BA372" s="58"/>
      <c r="BB372" s="58"/>
      <c r="BC372" s="58"/>
      <c r="BD372" s="58"/>
      <c r="BE372" s="58"/>
      <c r="BF372" s="58"/>
      <c r="BG372" s="58"/>
      <c r="BH372" s="58"/>
      <c r="BI372" s="58"/>
      <c r="BJ372" s="58"/>
      <c r="BK372" s="58"/>
      <c r="BM372" s="57"/>
      <c r="BN372" s="58"/>
      <c r="BO372" s="58"/>
      <c r="BP372" s="58"/>
      <c r="BQ372" s="58"/>
      <c r="BR372" s="58"/>
      <c r="BS372" s="58"/>
      <c r="BT372" s="58"/>
      <c r="BU372" s="58"/>
      <c r="BV372" s="58"/>
      <c r="BW372" s="58"/>
      <c r="BX372" s="58"/>
      <c r="BY372" s="58"/>
      <c r="BZ372" s="58"/>
      <c r="CA372" s="58"/>
      <c r="CB372" s="58"/>
      <c r="CC372" s="58"/>
      <c r="CD372" s="58"/>
      <c r="CE372" s="58"/>
      <c r="CF372" s="58"/>
    </row>
    <row r="373" spans="1:84" s="59" customFormat="1" ht="15" hidden="1" x14ac:dyDescent="0.3">
      <c r="A373" s="40">
        <v>52352</v>
      </c>
      <c r="B373" s="27"/>
      <c r="C373" s="27"/>
      <c r="D373" s="27"/>
      <c r="E373" s="27"/>
      <c r="F373" s="27"/>
      <c r="G373" s="27"/>
      <c r="H373" s="27"/>
      <c r="I373" s="27"/>
      <c r="J373" s="27"/>
      <c r="K373" s="27"/>
      <c r="L373" s="27"/>
      <c r="M373" s="27"/>
      <c r="N373" s="27"/>
      <c r="O373" s="27"/>
      <c r="P373" s="27"/>
      <c r="Q373" s="27"/>
      <c r="R373" s="27"/>
      <c r="S373" s="27"/>
      <c r="T373" s="27"/>
      <c r="U373" s="23"/>
      <c r="V373" s="40">
        <v>52352</v>
      </c>
      <c r="W373" s="27"/>
      <c r="X373" s="27"/>
      <c r="Y373" s="27"/>
      <c r="Z373" s="27"/>
      <c r="AA373" s="27"/>
      <c r="AB373" s="27"/>
      <c r="AC373" s="27"/>
      <c r="AD373" s="27"/>
      <c r="AE373" s="27"/>
      <c r="AF373" s="27"/>
      <c r="AG373" s="27"/>
      <c r="AH373" s="27"/>
      <c r="AI373" s="27"/>
      <c r="AJ373" s="27"/>
      <c r="AK373" s="27"/>
      <c r="AL373" s="27"/>
      <c r="AM373" s="27"/>
      <c r="AN373" s="27"/>
      <c r="AO373" s="27"/>
      <c r="AP373" s="23"/>
      <c r="AQ373" s="23"/>
      <c r="AR373" s="57"/>
      <c r="AS373" s="58"/>
      <c r="AT373" s="58"/>
      <c r="AU373" s="58"/>
      <c r="AV373" s="58"/>
      <c r="AW373" s="58"/>
      <c r="AX373" s="58"/>
      <c r="AY373" s="58"/>
      <c r="AZ373" s="58"/>
      <c r="BA373" s="58"/>
      <c r="BB373" s="58"/>
      <c r="BC373" s="58"/>
      <c r="BD373" s="58"/>
      <c r="BE373" s="58"/>
      <c r="BF373" s="58"/>
      <c r="BG373" s="58"/>
      <c r="BH373" s="58"/>
      <c r="BI373" s="58"/>
      <c r="BJ373" s="58"/>
      <c r="BK373" s="58"/>
      <c r="BM373" s="57"/>
      <c r="BN373" s="58"/>
      <c r="BO373" s="58"/>
      <c r="BP373" s="58"/>
      <c r="BQ373" s="58"/>
      <c r="BR373" s="58"/>
      <c r="BS373" s="58"/>
      <c r="BT373" s="58"/>
      <c r="BU373" s="58"/>
      <c r="BV373" s="58"/>
      <c r="BW373" s="58"/>
      <c r="BX373" s="58"/>
      <c r="BY373" s="58"/>
      <c r="BZ373" s="58"/>
      <c r="CA373" s="58"/>
      <c r="CB373" s="58"/>
      <c r="CC373" s="58"/>
      <c r="CD373" s="58"/>
      <c r="CE373" s="58"/>
      <c r="CF373" s="58"/>
    </row>
    <row r="374" spans="1:84" s="59" customFormat="1" ht="15" hidden="1" x14ac:dyDescent="0.3">
      <c r="A374" s="40">
        <v>52383</v>
      </c>
      <c r="B374" s="27"/>
      <c r="C374" s="27"/>
      <c r="D374" s="27"/>
      <c r="E374" s="27"/>
      <c r="F374" s="27"/>
      <c r="G374" s="27"/>
      <c r="H374" s="27"/>
      <c r="I374" s="27"/>
      <c r="J374" s="27"/>
      <c r="K374" s="27"/>
      <c r="L374" s="27"/>
      <c r="M374" s="27"/>
      <c r="N374" s="27"/>
      <c r="O374" s="27"/>
      <c r="P374" s="27"/>
      <c r="Q374" s="27"/>
      <c r="R374" s="27"/>
      <c r="S374" s="27"/>
      <c r="T374" s="27"/>
      <c r="U374" s="23"/>
      <c r="V374" s="40">
        <v>52383</v>
      </c>
      <c r="W374" s="27"/>
      <c r="X374" s="27"/>
      <c r="Y374" s="27"/>
      <c r="Z374" s="27"/>
      <c r="AA374" s="27"/>
      <c r="AB374" s="27"/>
      <c r="AC374" s="27"/>
      <c r="AD374" s="27"/>
      <c r="AE374" s="27"/>
      <c r="AF374" s="27"/>
      <c r="AG374" s="27"/>
      <c r="AH374" s="27"/>
      <c r="AI374" s="27"/>
      <c r="AJ374" s="27"/>
      <c r="AK374" s="27"/>
      <c r="AL374" s="27"/>
      <c r="AM374" s="27"/>
      <c r="AN374" s="27"/>
      <c r="AO374" s="27"/>
      <c r="AP374" s="23"/>
      <c r="AQ374" s="23"/>
      <c r="AR374" s="57"/>
      <c r="AS374" s="58"/>
      <c r="AT374" s="58"/>
      <c r="AU374" s="58"/>
      <c r="AV374" s="58"/>
      <c r="AW374" s="58"/>
      <c r="AX374" s="58"/>
      <c r="AY374" s="58"/>
      <c r="AZ374" s="58"/>
      <c r="BA374" s="58"/>
      <c r="BB374" s="58"/>
      <c r="BC374" s="58"/>
      <c r="BD374" s="58"/>
      <c r="BE374" s="58"/>
      <c r="BF374" s="58"/>
      <c r="BG374" s="58"/>
      <c r="BH374" s="58"/>
      <c r="BI374" s="58"/>
      <c r="BJ374" s="58"/>
      <c r="BK374" s="58"/>
      <c r="BM374" s="57"/>
      <c r="BN374" s="58"/>
      <c r="BO374" s="58"/>
      <c r="BP374" s="58"/>
      <c r="BQ374" s="58"/>
      <c r="BR374" s="58"/>
      <c r="BS374" s="58"/>
      <c r="BT374" s="58"/>
      <c r="BU374" s="58"/>
      <c r="BV374" s="58"/>
      <c r="BW374" s="58"/>
      <c r="BX374" s="58"/>
      <c r="BY374" s="58"/>
      <c r="BZ374" s="58"/>
      <c r="CA374" s="58"/>
      <c r="CB374" s="58"/>
      <c r="CC374" s="58"/>
      <c r="CD374" s="58"/>
      <c r="CE374" s="58"/>
      <c r="CF374" s="58"/>
    </row>
    <row r="375" spans="1:84" s="59" customFormat="1" ht="15" hidden="1" x14ac:dyDescent="0.3">
      <c r="A375" s="40">
        <v>52413</v>
      </c>
      <c r="B375" s="27"/>
      <c r="C375" s="27"/>
      <c r="D375" s="27"/>
      <c r="E375" s="27"/>
      <c r="F375" s="27"/>
      <c r="G375" s="27"/>
      <c r="H375" s="27"/>
      <c r="I375" s="27"/>
      <c r="J375" s="27"/>
      <c r="K375" s="27"/>
      <c r="L375" s="27"/>
      <c r="M375" s="27"/>
      <c r="N375" s="27"/>
      <c r="O375" s="27"/>
      <c r="P375" s="27"/>
      <c r="Q375" s="27"/>
      <c r="R375" s="27"/>
      <c r="S375" s="27"/>
      <c r="T375" s="27"/>
      <c r="U375" s="23"/>
      <c r="V375" s="40">
        <v>52413</v>
      </c>
      <c r="W375" s="27"/>
      <c r="X375" s="27"/>
      <c r="Y375" s="27"/>
      <c r="Z375" s="27"/>
      <c r="AA375" s="27"/>
      <c r="AB375" s="27"/>
      <c r="AC375" s="27"/>
      <c r="AD375" s="27"/>
      <c r="AE375" s="27"/>
      <c r="AF375" s="27"/>
      <c r="AG375" s="27"/>
      <c r="AH375" s="27"/>
      <c r="AI375" s="27"/>
      <c r="AJ375" s="27"/>
      <c r="AK375" s="27"/>
      <c r="AL375" s="27"/>
      <c r="AM375" s="27"/>
      <c r="AN375" s="27"/>
      <c r="AO375" s="27"/>
      <c r="AP375" s="23"/>
      <c r="AQ375" s="23"/>
      <c r="AR375" s="57"/>
      <c r="AS375" s="58"/>
      <c r="AT375" s="58"/>
      <c r="AU375" s="58"/>
      <c r="AV375" s="58"/>
      <c r="AW375" s="58"/>
      <c r="AX375" s="58"/>
      <c r="AY375" s="58"/>
      <c r="AZ375" s="58"/>
      <c r="BA375" s="58"/>
      <c r="BB375" s="58"/>
      <c r="BC375" s="58"/>
      <c r="BD375" s="58"/>
      <c r="BE375" s="58"/>
      <c r="BF375" s="58"/>
      <c r="BG375" s="58"/>
      <c r="BH375" s="58"/>
      <c r="BI375" s="58"/>
      <c r="BJ375" s="58"/>
      <c r="BK375" s="58"/>
      <c r="BM375" s="57"/>
      <c r="BN375" s="58"/>
      <c r="BO375" s="58"/>
      <c r="BP375" s="58"/>
      <c r="BQ375" s="58"/>
      <c r="BR375" s="58"/>
      <c r="BS375" s="58"/>
      <c r="BT375" s="58"/>
      <c r="BU375" s="58"/>
      <c r="BV375" s="58"/>
      <c r="BW375" s="58"/>
      <c r="BX375" s="58"/>
      <c r="BY375" s="58"/>
      <c r="BZ375" s="58"/>
      <c r="CA375" s="58"/>
      <c r="CB375" s="58"/>
      <c r="CC375" s="58"/>
      <c r="CD375" s="58"/>
      <c r="CE375" s="58"/>
      <c r="CF375" s="58"/>
    </row>
    <row r="376" spans="1:84" s="59" customFormat="1" ht="15" hidden="1" x14ac:dyDescent="0.3">
      <c r="A376" s="40">
        <v>52444</v>
      </c>
      <c r="B376" s="27"/>
      <c r="C376" s="27"/>
      <c r="D376" s="27"/>
      <c r="E376" s="27"/>
      <c r="F376" s="27"/>
      <c r="G376" s="27"/>
      <c r="H376" s="27"/>
      <c r="I376" s="27"/>
      <c r="J376" s="27"/>
      <c r="K376" s="27"/>
      <c r="L376" s="27"/>
      <c r="M376" s="27"/>
      <c r="N376" s="27"/>
      <c r="O376" s="27"/>
      <c r="P376" s="27"/>
      <c r="Q376" s="27"/>
      <c r="R376" s="27"/>
      <c r="S376" s="27"/>
      <c r="T376" s="27"/>
      <c r="U376" s="23"/>
      <c r="V376" s="40">
        <v>52444</v>
      </c>
      <c r="W376" s="27"/>
      <c r="X376" s="27"/>
      <c r="Y376" s="27"/>
      <c r="Z376" s="27"/>
      <c r="AA376" s="27"/>
      <c r="AB376" s="27"/>
      <c r="AC376" s="27"/>
      <c r="AD376" s="27"/>
      <c r="AE376" s="27"/>
      <c r="AF376" s="27"/>
      <c r="AG376" s="27"/>
      <c r="AH376" s="27"/>
      <c r="AI376" s="27"/>
      <c r="AJ376" s="27"/>
      <c r="AK376" s="27"/>
      <c r="AL376" s="27"/>
      <c r="AM376" s="27"/>
      <c r="AN376" s="27"/>
      <c r="AO376" s="27"/>
      <c r="AP376" s="23"/>
      <c r="AQ376" s="23"/>
      <c r="AR376" s="57"/>
      <c r="AS376" s="58"/>
      <c r="AT376" s="58"/>
      <c r="AU376" s="58"/>
      <c r="AV376" s="58"/>
      <c r="AW376" s="58"/>
      <c r="AX376" s="58"/>
      <c r="AY376" s="58"/>
      <c r="AZ376" s="58"/>
      <c r="BA376" s="58"/>
      <c r="BB376" s="58"/>
      <c r="BC376" s="58"/>
      <c r="BD376" s="58"/>
      <c r="BE376" s="58"/>
      <c r="BF376" s="58"/>
      <c r="BG376" s="58"/>
      <c r="BH376" s="58"/>
      <c r="BI376" s="58"/>
      <c r="BJ376" s="58"/>
      <c r="BK376" s="58"/>
      <c r="BM376" s="57"/>
      <c r="BN376" s="58"/>
      <c r="BO376" s="58"/>
      <c r="BP376" s="58"/>
      <c r="BQ376" s="58"/>
      <c r="BR376" s="58"/>
      <c r="BS376" s="58"/>
      <c r="BT376" s="58"/>
      <c r="BU376" s="58"/>
      <c r="BV376" s="58"/>
      <c r="BW376" s="58"/>
      <c r="BX376" s="58"/>
      <c r="BY376" s="58"/>
      <c r="BZ376" s="58"/>
      <c r="CA376" s="58"/>
      <c r="CB376" s="58"/>
      <c r="CC376" s="58"/>
      <c r="CD376" s="58"/>
      <c r="CE376" s="58"/>
      <c r="CF376" s="58"/>
    </row>
    <row r="377" spans="1:84" s="59" customFormat="1" ht="15" hidden="1" x14ac:dyDescent="0.3">
      <c r="A377" s="40">
        <v>52475</v>
      </c>
      <c r="B377" s="27"/>
      <c r="C377" s="27"/>
      <c r="D377" s="27"/>
      <c r="E377" s="27"/>
      <c r="F377" s="27"/>
      <c r="G377" s="27"/>
      <c r="H377" s="27"/>
      <c r="I377" s="27"/>
      <c r="J377" s="27"/>
      <c r="K377" s="27"/>
      <c r="L377" s="27"/>
      <c r="M377" s="27"/>
      <c r="N377" s="27"/>
      <c r="O377" s="27"/>
      <c r="P377" s="27"/>
      <c r="Q377" s="27"/>
      <c r="R377" s="27"/>
      <c r="S377" s="27"/>
      <c r="T377" s="27"/>
      <c r="U377" s="23"/>
      <c r="V377" s="40">
        <v>52475</v>
      </c>
      <c r="W377" s="27"/>
      <c r="X377" s="27"/>
      <c r="Y377" s="27"/>
      <c r="Z377" s="27"/>
      <c r="AA377" s="27"/>
      <c r="AB377" s="27"/>
      <c r="AC377" s="27"/>
      <c r="AD377" s="27"/>
      <c r="AE377" s="27"/>
      <c r="AF377" s="27"/>
      <c r="AG377" s="27"/>
      <c r="AH377" s="27"/>
      <c r="AI377" s="27"/>
      <c r="AJ377" s="27"/>
      <c r="AK377" s="27"/>
      <c r="AL377" s="27"/>
      <c r="AM377" s="27"/>
      <c r="AN377" s="27"/>
      <c r="AO377" s="27"/>
      <c r="AP377" s="23"/>
      <c r="AQ377" s="23"/>
      <c r="AR377" s="57"/>
      <c r="AS377" s="58"/>
      <c r="AT377" s="58"/>
      <c r="AU377" s="58"/>
      <c r="AV377" s="58"/>
      <c r="AW377" s="58"/>
      <c r="AX377" s="58"/>
      <c r="AY377" s="58"/>
      <c r="AZ377" s="58"/>
      <c r="BA377" s="58"/>
      <c r="BB377" s="58"/>
      <c r="BC377" s="58"/>
      <c r="BD377" s="58"/>
      <c r="BE377" s="58"/>
      <c r="BF377" s="58"/>
      <c r="BG377" s="58"/>
      <c r="BH377" s="58"/>
      <c r="BI377" s="58"/>
      <c r="BJ377" s="58"/>
      <c r="BK377" s="58"/>
      <c r="BM377" s="57"/>
      <c r="BN377" s="58"/>
      <c r="BO377" s="58"/>
      <c r="BP377" s="58"/>
      <c r="BQ377" s="58"/>
      <c r="BR377" s="58"/>
      <c r="BS377" s="58"/>
      <c r="BT377" s="58"/>
      <c r="BU377" s="58"/>
      <c r="BV377" s="58"/>
      <c r="BW377" s="58"/>
      <c r="BX377" s="58"/>
      <c r="BY377" s="58"/>
      <c r="BZ377" s="58"/>
      <c r="CA377" s="58"/>
      <c r="CB377" s="58"/>
      <c r="CC377" s="58"/>
      <c r="CD377" s="58"/>
      <c r="CE377" s="58"/>
      <c r="CF377" s="58"/>
    </row>
    <row r="378" spans="1:84" s="59" customFormat="1" ht="15" hidden="1" x14ac:dyDescent="0.3">
      <c r="A378" s="40">
        <v>52505</v>
      </c>
      <c r="B378" s="27"/>
      <c r="C378" s="27"/>
      <c r="D378" s="27"/>
      <c r="E378" s="27"/>
      <c r="F378" s="27"/>
      <c r="G378" s="27"/>
      <c r="H378" s="27"/>
      <c r="I378" s="27"/>
      <c r="J378" s="27"/>
      <c r="K378" s="27"/>
      <c r="L378" s="27"/>
      <c r="M378" s="27"/>
      <c r="N378" s="27"/>
      <c r="O378" s="27"/>
      <c r="P378" s="27"/>
      <c r="Q378" s="27"/>
      <c r="R378" s="27"/>
      <c r="S378" s="27"/>
      <c r="T378" s="27"/>
      <c r="U378" s="23"/>
      <c r="V378" s="40">
        <v>52505</v>
      </c>
      <c r="W378" s="27"/>
      <c r="X378" s="27"/>
      <c r="Y378" s="27"/>
      <c r="Z378" s="27"/>
      <c r="AA378" s="27"/>
      <c r="AB378" s="27"/>
      <c r="AC378" s="27"/>
      <c r="AD378" s="27"/>
      <c r="AE378" s="27"/>
      <c r="AF378" s="27"/>
      <c r="AG378" s="27"/>
      <c r="AH378" s="27"/>
      <c r="AI378" s="27"/>
      <c r="AJ378" s="27"/>
      <c r="AK378" s="27"/>
      <c r="AL378" s="27"/>
      <c r="AM378" s="27"/>
      <c r="AN378" s="27"/>
      <c r="AO378" s="27"/>
      <c r="AP378" s="23"/>
      <c r="AQ378" s="23"/>
      <c r="AR378" s="57"/>
      <c r="AS378" s="58"/>
      <c r="AT378" s="58"/>
      <c r="AU378" s="58"/>
      <c r="AV378" s="58"/>
      <c r="AW378" s="58"/>
      <c r="AX378" s="58"/>
      <c r="AY378" s="58"/>
      <c r="AZ378" s="58"/>
      <c r="BA378" s="58"/>
      <c r="BB378" s="58"/>
      <c r="BC378" s="58"/>
      <c r="BD378" s="58"/>
      <c r="BE378" s="58"/>
      <c r="BF378" s="58"/>
      <c r="BG378" s="58"/>
      <c r="BH378" s="58"/>
      <c r="BI378" s="58"/>
      <c r="BJ378" s="58"/>
      <c r="BK378" s="58"/>
      <c r="BM378" s="57"/>
      <c r="BN378" s="58"/>
      <c r="BO378" s="58"/>
      <c r="BP378" s="58"/>
      <c r="BQ378" s="58"/>
      <c r="BR378" s="58"/>
      <c r="BS378" s="58"/>
      <c r="BT378" s="58"/>
      <c r="BU378" s="58"/>
      <c r="BV378" s="58"/>
      <c r="BW378" s="58"/>
      <c r="BX378" s="58"/>
      <c r="BY378" s="58"/>
      <c r="BZ378" s="58"/>
      <c r="CA378" s="58"/>
      <c r="CB378" s="58"/>
      <c r="CC378" s="58"/>
      <c r="CD378" s="58"/>
      <c r="CE378" s="58"/>
      <c r="CF378" s="58"/>
    </row>
    <row r="379" spans="1:84" s="59" customFormat="1" ht="15" hidden="1" x14ac:dyDescent="0.3">
      <c r="A379" s="40">
        <v>52536</v>
      </c>
      <c r="B379" s="27"/>
      <c r="C379" s="27"/>
      <c r="D379" s="27"/>
      <c r="E379" s="27"/>
      <c r="F379" s="27"/>
      <c r="G379" s="27"/>
      <c r="H379" s="27"/>
      <c r="I379" s="27"/>
      <c r="J379" s="27"/>
      <c r="K379" s="27"/>
      <c r="L379" s="27"/>
      <c r="M379" s="27"/>
      <c r="N379" s="27"/>
      <c r="O379" s="27"/>
      <c r="P379" s="27"/>
      <c r="Q379" s="27"/>
      <c r="R379" s="27"/>
      <c r="S379" s="27"/>
      <c r="T379" s="27"/>
      <c r="U379" s="23"/>
      <c r="V379" s="40">
        <v>52536</v>
      </c>
      <c r="W379" s="27"/>
      <c r="X379" s="27"/>
      <c r="Y379" s="27"/>
      <c r="Z379" s="27"/>
      <c r="AA379" s="27"/>
      <c r="AB379" s="27"/>
      <c r="AC379" s="27"/>
      <c r="AD379" s="27"/>
      <c r="AE379" s="27"/>
      <c r="AF379" s="27"/>
      <c r="AG379" s="27"/>
      <c r="AH379" s="27"/>
      <c r="AI379" s="27"/>
      <c r="AJ379" s="27"/>
      <c r="AK379" s="27"/>
      <c r="AL379" s="27"/>
      <c r="AM379" s="27"/>
      <c r="AN379" s="27"/>
      <c r="AO379" s="27"/>
      <c r="AP379" s="23"/>
      <c r="AQ379" s="23"/>
      <c r="AR379" s="57"/>
      <c r="AS379" s="58"/>
      <c r="AT379" s="58"/>
      <c r="AU379" s="58"/>
      <c r="AV379" s="58"/>
      <c r="AW379" s="58"/>
      <c r="AX379" s="58"/>
      <c r="AY379" s="58"/>
      <c r="AZ379" s="58"/>
      <c r="BA379" s="58"/>
      <c r="BB379" s="58"/>
      <c r="BC379" s="58"/>
      <c r="BD379" s="58"/>
      <c r="BE379" s="58"/>
      <c r="BF379" s="58"/>
      <c r="BG379" s="58"/>
      <c r="BH379" s="58"/>
      <c r="BI379" s="58"/>
      <c r="BJ379" s="58"/>
      <c r="BK379" s="58"/>
      <c r="BM379" s="57"/>
      <c r="BN379" s="58"/>
      <c r="BO379" s="58"/>
      <c r="BP379" s="58"/>
      <c r="BQ379" s="58"/>
      <c r="BR379" s="58"/>
      <c r="BS379" s="58"/>
      <c r="BT379" s="58"/>
      <c r="BU379" s="58"/>
      <c r="BV379" s="58"/>
      <c r="BW379" s="58"/>
      <c r="BX379" s="58"/>
      <c r="BY379" s="58"/>
      <c r="BZ379" s="58"/>
      <c r="CA379" s="58"/>
      <c r="CB379" s="58"/>
      <c r="CC379" s="58"/>
      <c r="CD379" s="58"/>
      <c r="CE379" s="58"/>
      <c r="CF379" s="58"/>
    </row>
    <row r="380" spans="1:84" s="59" customFormat="1" ht="15" hidden="1" x14ac:dyDescent="0.3">
      <c r="A380" s="41">
        <v>52566</v>
      </c>
      <c r="B380" s="28"/>
      <c r="C380" s="28"/>
      <c r="D380" s="28"/>
      <c r="E380" s="28"/>
      <c r="F380" s="28"/>
      <c r="G380" s="28"/>
      <c r="H380" s="28"/>
      <c r="I380" s="28"/>
      <c r="J380" s="28"/>
      <c r="K380" s="28"/>
      <c r="L380" s="28"/>
      <c r="M380" s="28"/>
      <c r="N380" s="28"/>
      <c r="O380" s="28"/>
      <c r="P380" s="28"/>
      <c r="Q380" s="28"/>
      <c r="R380" s="28"/>
      <c r="S380" s="28"/>
      <c r="T380" s="28"/>
      <c r="U380" s="23"/>
      <c r="V380" s="41">
        <v>52566</v>
      </c>
      <c r="W380" s="28"/>
      <c r="X380" s="28"/>
      <c r="Y380" s="28"/>
      <c r="Z380" s="28"/>
      <c r="AA380" s="28"/>
      <c r="AB380" s="28"/>
      <c r="AC380" s="28"/>
      <c r="AD380" s="28"/>
      <c r="AE380" s="28"/>
      <c r="AF380" s="28"/>
      <c r="AG380" s="28"/>
      <c r="AH380" s="28"/>
      <c r="AI380" s="28"/>
      <c r="AJ380" s="28"/>
      <c r="AK380" s="28"/>
      <c r="AL380" s="28"/>
      <c r="AM380" s="28"/>
      <c r="AN380" s="28"/>
      <c r="AO380" s="28"/>
      <c r="AP380" s="23"/>
      <c r="AQ380" s="23"/>
      <c r="AR380" s="57"/>
      <c r="AS380" s="58"/>
      <c r="AT380" s="58"/>
      <c r="AU380" s="58"/>
      <c r="AV380" s="58"/>
      <c r="AW380" s="58"/>
      <c r="AX380" s="58"/>
      <c r="AY380" s="58"/>
      <c r="AZ380" s="58"/>
      <c r="BA380" s="58"/>
      <c r="BB380" s="58"/>
      <c r="BC380" s="58"/>
      <c r="BD380" s="58"/>
      <c r="BE380" s="58"/>
      <c r="BF380" s="58"/>
      <c r="BG380" s="58"/>
      <c r="BH380" s="58"/>
      <c r="BI380" s="58"/>
      <c r="BJ380" s="58"/>
      <c r="BK380" s="58"/>
      <c r="BM380" s="57"/>
      <c r="BN380" s="58"/>
      <c r="BO380" s="58"/>
      <c r="BP380" s="58"/>
      <c r="BQ380" s="58"/>
      <c r="BR380" s="58"/>
      <c r="BS380" s="58"/>
      <c r="BT380" s="58"/>
      <c r="BU380" s="58"/>
      <c r="BV380" s="58"/>
      <c r="BW380" s="58"/>
      <c r="BX380" s="58"/>
      <c r="BY380" s="58"/>
      <c r="BZ380" s="58"/>
      <c r="CA380" s="58"/>
      <c r="CB380" s="58"/>
      <c r="CC380" s="58"/>
      <c r="CD380" s="58"/>
      <c r="CE380" s="58"/>
      <c r="CF380" s="58"/>
    </row>
    <row r="381" spans="1:84" s="59" customFormat="1" ht="15" hidden="1" x14ac:dyDescent="0.3">
      <c r="A381" s="42">
        <v>52597</v>
      </c>
      <c r="B381" s="29"/>
      <c r="C381" s="29"/>
      <c r="D381" s="29"/>
      <c r="E381" s="29"/>
      <c r="F381" s="29"/>
      <c r="G381" s="29"/>
      <c r="H381" s="29"/>
      <c r="I381" s="29"/>
      <c r="J381" s="29"/>
      <c r="K381" s="29"/>
      <c r="L381" s="29"/>
      <c r="M381" s="29"/>
      <c r="N381" s="29"/>
      <c r="O381" s="29"/>
      <c r="P381" s="29"/>
      <c r="Q381" s="29"/>
      <c r="R381" s="29"/>
      <c r="S381" s="29"/>
      <c r="T381" s="29"/>
      <c r="U381" s="23"/>
      <c r="V381" s="42">
        <v>52597</v>
      </c>
      <c r="W381" s="29"/>
      <c r="X381" s="29"/>
      <c r="Y381" s="29"/>
      <c r="Z381" s="29"/>
      <c r="AA381" s="29"/>
      <c r="AB381" s="29"/>
      <c r="AC381" s="29"/>
      <c r="AD381" s="29"/>
      <c r="AE381" s="29"/>
      <c r="AF381" s="29"/>
      <c r="AG381" s="29"/>
      <c r="AH381" s="29"/>
      <c r="AI381" s="29"/>
      <c r="AJ381" s="29"/>
      <c r="AK381" s="29"/>
      <c r="AL381" s="29"/>
      <c r="AM381" s="29"/>
      <c r="AN381" s="29"/>
      <c r="AO381" s="29"/>
      <c r="AP381" s="23"/>
      <c r="AQ381" s="23"/>
      <c r="AR381" s="57"/>
      <c r="AS381" s="58"/>
      <c r="AT381" s="58"/>
      <c r="AU381" s="58"/>
      <c r="AV381" s="58"/>
      <c r="AW381" s="58"/>
      <c r="AX381" s="58"/>
      <c r="AY381" s="58"/>
      <c r="AZ381" s="58"/>
      <c r="BA381" s="58"/>
      <c r="BB381" s="58"/>
      <c r="BC381" s="58"/>
      <c r="BD381" s="58"/>
      <c r="BE381" s="58"/>
      <c r="BF381" s="58"/>
      <c r="BG381" s="58"/>
      <c r="BH381" s="58"/>
      <c r="BI381" s="58"/>
      <c r="BJ381" s="58"/>
      <c r="BK381" s="58"/>
      <c r="BM381" s="57"/>
      <c r="BN381" s="58"/>
      <c r="BO381" s="58"/>
      <c r="BP381" s="58"/>
      <c r="BQ381" s="58"/>
      <c r="BR381" s="58"/>
      <c r="BS381" s="58"/>
      <c r="BT381" s="58"/>
      <c r="BU381" s="58"/>
      <c r="BV381" s="58"/>
      <c r="BW381" s="58"/>
      <c r="BX381" s="58"/>
      <c r="BY381" s="58"/>
      <c r="BZ381" s="58"/>
      <c r="CA381" s="58"/>
      <c r="CB381" s="58"/>
      <c r="CC381" s="58"/>
      <c r="CD381" s="58"/>
      <c r="CE381" s="58"/>
      <c r="CF381" s="58"/>
    </row>
    <row r="382" spans="1:84" s="59" customFormat="1" ht="15" hidden="1" x14ac:dyDescent="0.3">
      <c r="A382" s="43">
        <v>52628</v>
      </c>
      <c r="B382" s="31"/>
      <c r="C382" s="31"/>
      <c r="D382" s="31"/>
      <c r="E382" s="31"/>
      <c r="F382" s="31"/>
      <c r="G382" s="31"/>
      <c r="H382" s="31"/>
      <c r="I382" s="31"/>
      <c r="J382" s="31"/>
      <c r="K382" s="31"/>
      <c r="L382" s="31"/>
      <c r="M382" s="31"/>
      <c r="N382" s="31"/>
      <c r="O382" s="31"/>
      <c r="P382" s="31"/>
      <c r="Q382" s="31"/>
      <c r="R382" s="31"/>
      <c r="S382" s="31"/>
      <c r="T382" s="31"/>
      <c r="U382" s="23"/>
      <c r="V382" s="43">
        <v>52628</v>
      </c>
      <c r="W382" s="31"/>
      <c r="X382" s="31"/>
      <c r="Y382" s="31"/>
      <c r="Z382" s="31"/>
      <c r="AA382" s="31"/>
      <c r="AB382" s="31"/>
      <c r="AC382" s="31"/>
      <c r="AD382" s="31"/>
      <c r="AE382" s="31"/>
      <c r="AF382" s="31"/>
      <c r="AG382" s="31"/>
      <c r="AH382" s="31"/>
      <c r="AI382" s="31"/>
      <c r="AJ382" s="31"/>
      <c r="AK382" s="31"/>
      <c r="AL382" s="31"/>
      <c r="AM382" s="31"/>
      <c r="AN382" s="31"/>
      <c r="AO382" s="31"/>
      <c r="AP382" s="23"/>
      <c r="AQ382" s="23"/>
      <c r="AR382" s="57"/>
      <c r="AS382" s="58"/>
      <c r="AT382" s="58"/>
      <c r="AU382" s="58"/>
      <c r="AV382" s="58"/>
      <c r="AW382" s="58"/>
      <c r="AX382" s="58"/>
      <c r="AY382" s="58"/>
      <c r="AZ382" s="58"/>
      <c r="BA382" s="58"/>
      <c r="BB382" s="58"/>
      <c r="BC382" s="58"/>
      <c r="BD382" s="58"/>
      <c r="BE382" s="58"/>
      <c r="BF382" s="58"/>
      <c r="BG382" s="58"/>
      <c r="BH382" s="58"/>
      <c r="BI382" s="58"/>
      <c r="BJ382" s="58"/>
      <c r="BK382" s="58"/>
      <c r="BM382" s="57"/>
      <c r="BN382" s="58"/>
      <c r="BO382" s="58"/>
      <c r="BP382" s="58"/>
      <c r="BQ382" s="58"/>
      <c r="BR382" s="58"/>
      <c r="BS382" s="58"/>
      <c r="BT382" s="58"/>
      <c r="BU382" s="58"/>
      <c r="BV382" s="58"/>
      <c r="BW382" s="58"/>
      <c r="BX382" s="58"/>
      <c r="BY382" s="58"/>
      <c r="BZ382" s="58"/>
      <c r="CA382" s="58"/>
      <c r="CB382" s="58"/>
      <c r="CC382" s="58"/>
      <c r="CD382" s="58"/>
      <c r="CE382" s="58"/>
      <c r="CF382" s="58"/>
    </row>
    <row r="383" spans="1:84" s="59" customFormat="1" ht="15" hidden="1" x14ac:dyDescent="0.3">
      <c r="A383" s="43">
        <v>52657</v>
      </c>
      <c r="B383" s="31"/>
      <c r="C383" s="31"/>
      <c r="D383" s="31"/>
      <c r="E383" s="31"/>
      <c r="F383" s="31"/>
      <c r="G383" s="31"/>
      <c r="H383" s="31"/>
      <c r="I383" s="31"/>
      <c r="J383" s="31"/>
      <c r="K383" s="31"/>
      <c r="L383" s="31"/>
      <c r="M383" s="31"/>
      <c r="N383" s="31"/>
      <c r="O383" s="31"/>
      <c r="P383" s="31"/>
      <c r="Q383" s="31"/>
      <c r="R383" s="31"/>
      <c r="S383" s="31"/>
      <c r="T383" s="31"/>
      <c r="U383" s="23"/>
      <c r="V383" s="43">
        <v>52657</v>
      </c>
      <c r="W383" s="31"/>
      <c r="X383" s="31"/>
      <c r="Y383" s="31"/>
      <c r="Z383" s="31"/>
      <c r="AA383" s="31"/>
      <c r="AB383" s="31"/>
      <c r="AC383" s="31"/>
      <c r="AD383" s="31"/>
      <c r="AE383" s="31"/>
      <c r="AF383" s="31"/>
      <c r="AG383" s="31"/>
      <c r="AH383" s="31"/>
      <c r="AI383" s="31"/>
      <c r="AJ383" s="31"/>
      <c r="AK383" s="31"/>
      <c r="AL383" s="31"/>
      <c r="AM383" s="31"/>
      <c r="AN383" s="31"/>
      <c r="AO383" s="31"/>
      <c r="AP383" s="23"/>
      <c r="AQ383" s="23"/>
      <c r="AR383" s="57"/>
      <c r="AS383" s="58"/>
      <c r="AT383" s="58"/>
      <c r="AU383" s="58"/>
      <c r="AV383" s="58"/>
      <c r="AW383" s="58"/>
      <c r="AX383" s="58"/>
      <c r="AY383" s="58"/>
      <c r="AZ383" s="58"/>
      <c r="BA383" s="58"/>
      <c r="BB383" s="58"/>
      <c r="BC383" s="58"/>
      <c r="BD383" s="58"/>
      <c r="BE383" s="58"/>
      <c r="BF383" s="58"/>
      <c r="BG383" s="58"/>
      <c r="BH383" s="58"/>
      <c r="BI383" s="58"/>
      <c r="BJ383" s="58"/>
      <c r="BK383" s="58"/>
      <c r="BM383" s="57"/>
      <c r="BN383" s="58"/>
      <c r="BO383" s="58"/>
      <c r="BP383" s="58"/>
      <c r="BQ383" s="58"/>
      <c r="BR383" s="58"/>
      <c r="BS383" s="58"/>
      <c r="BT383" s="58"/>
      <c r="BU383" s="58"/>
      <c r="BV383" s="58"/>
      <c r="BW383" s="58"/>
      <c r="BX383" s="58"/>
      <c r="BY383" s="58"/>
      <c r="BZ383" s="58"/>
      <c r="CA383" s="58"/>
      <c r="CB383" s="58"/>
      <c r="CC383" s="58"/>
      <c r="CD383" s="58"/>
      <c r="CE383" s="58"/>
      <c r="CF383" s="58"/>
    </row>
    <row r="384" spans="1:84" s="59" customFormat="1" ht="15" hidden="1" x14ac:dyDescent="0.3">
      <c r="A384" s="43">
        <v>52688</v>
      </c>
      <c r="B384" s="31"/>
      <c r="C384" s="31"/>
      <c r="D384" s="31"/>
      <c r="E384" s="31"/>
      <c r="F384" s="31"/>
      <c r="G384" s="31"/>
      <c r="H384" s="31"/>
      <c r="I384" s="31"/>
      <c r="J384" s="31"/>
      <c r="K384" s="31"/>
      <c r="L384" s="31"/>
      <c r="M384" s="31"/>
      <c r="N384" s="31"/>
      <c r="O384" s="31"/>
      <c r="P384" s="31"/>
      <c r="Q384" s="31"/>
      <c r="R384" s="31"/>
      <c r="S384" s="31"/>
      <c r="T384" s="31"/>
      <c r="U384" s="23"/>
      <c r="V384" s="43">
        <v>52688</v>
      </c>
      <c r="W384" s="31"/>
      <c r="X384" s="31"/>
      <c r="Y384" s="31"/>
      <c r="Z384" s="31"/>
      <c r="AA384" s="31"/>
      <c r="AB384" s="31"/>
      <c r="AC384" s="31"/>
      <c r="AD384" s="31"/>
      <c r="AE384" s="31"/>
      <c r="AF384" s="31"/>
      <c r="AG384" s="31"/>
      <c r="AH384" s="31"/>
      <c r="AI384" s="31"/>
      <c r="AJ384" s="31"/>
      <c r="AK384" s="31"/>
      <c r="AL384" s="31"/>
      <c r="AM384" s="31"/>
      <c r="AN384" s="31"/>
      <c r="AO384" s="31"/>
      <c r="AP384" s="23"/>
      <c r="AQ384" s="23"/>
      <c r="AR384" s="57"/>
      <c r="AS384" s="58"/>
      <c r="AT384" s="58"/>
      <c r="AU384" s="58"/>
      <c r="AV384" s="58"/>
      <c r="AW384" s="58"/>
      <c r="AX384" s="58"/>
      <c r="AY384" s="58"/>
      <c r="AZ384" s="58"/>
      <c r="BA384" s="58"/>
      <c r="BB384" s="58"/>
      <c r="BC384" s="58"/>
      <c r="BD384" s="58"/>
      <c r="BE384" s="58"/>
      <c r="BF384" s="58"/>
      <c r="BG384" s="58"/>
      <c r="BH384" s="58"/>
      <c r="BI384" s="58"/>
      <c r="BJ384" s="58"/>
      <c r="BK384" s="58"/>
      <c r="BM384" s="57"/>
      <c r="BN384" s="58"/>
      <c r="BO384" s="58"/>
      <c r="BP384" s="58"/>
      <c r="BQ384" s="58"/>
      <c r="BR384" s="58"/>
      <c r="BS384" s="58"/>
      <c r="BT384" s="58"/>
      <c r="BU384" s="58"/>
      <c r="BV384" s="58"/>
      <c r="BW384" s="58"/>
      <c r="BX384" s="58"/>
      <c r="BY384" s="58"/>
      <c r="BZ384" s="58"/>
      <c r="CA384" s="58"/>
      <c r="CB384" s="58"/>
      <c r="CC384" s="58"/>
      <c r="CD384" s="58"/>
      <c r="CE384" s="58"/>
      <c r="CF384" s="58"/>
    </row>
    <row r="385" spans="1:84" s="59" customFormat="1" ht="15" hidden="1" x14ac:dyDescent="0.3">
      <c r="A385" s="43">
        <v>52718</v>
      </c>
      <c r="B385" s="31"/>
      <c r="C385" s="31"/>
      <c r="D385" s="31"/>
      <c r="E385" s="31"/>
      <c r="F385" s="31"/>
      <c r="G385" s="31"/>
      <c r="H385" s="31"/>
      <c r="I385" s="31"/>
      <c r="J385" s="31"/>
      <c r="K385" s="31"/>
      <c r="L385" s="31"/>
      <c r="M385" s="31"/>
      <c r="N385" s="31"/>
      <c r="O385" s="31"/>
      <c r="P385" s="31"/>
      <c r="Q385" s="31"/>
      <c r="R385" s="31"/>
      <c r="S385" s="31"/>
      <c r="T385" s="31"/>
      <c r="U385" s="23"/>
      <c r="V385" s="43">
        <v>52718</v>
      </c>
      <c r="W385" s="31"/>
      <c r="X385" s="31"/>
      <c r="Y385" s="31"/>
      <c r="Z385" s="31"/>
      <c r="AA385" s="31"/>
      <c r="AB385" s="31"/>
      <c r="AC385" s="31"/>
      <c r="AD385" s="31"/>
      <c r="AE385" s="31"/>
      <c r="AF385" s="31"/>
      <c r="AG385" s="31"/>
      <c r="AH385" s="31"/>
      <c r="AI385" s="31"/>
      <c r="AJ385" s="31"/>
      <c r="AK385" s="31"/>
      <c r="AL385" s="31"/>
      <c r="AM385" s="31"/>
      <c r="AN385" s="31"/>
      <c r="AO385" s="31"/>
      <c r="AP385" s="23"/>
      <c r="AQ385" s="23"/>
      <c r="AR385" s="57"/>
      <c r="AS385" s="58"/>
      <c r="AT385" s="58"/>
      <c r="AU385" s="58"/>
      <c r="AV385" s="58"/>
      <c r="AW385" s="58"/>
      <c r="AX385" s="58"/>
      <c r="AY385" s="58"/>
      <c r="AZ385" s="58"/>
      <c r="BA385" s="58"/>
      <c r="BB385" s="58"/>
      <c r="BC385" s="58"/>
      <c r="BD385" s="58"/>
      <c r="BE385" s="58"/>
      <c r="BF385" s="58"/>
      <c r="BG385" s="58"/>
      <c r="BH385" s="58"/>
      <c r="BI385" s="58"/>
      <c r="BJ385" s="58"/>
      <c r="BK385" s="58"/>
      <c r="BM385" s="57"/>
      <c r="BN385" s="58"/>
      <c r="BO385" s="58"/>
      <c r="BP385" s="58"/>
      <c r="BQ385" s="58"/>
      <c r="BR385" s="58"/>
      <c r="BS385" s="58"/>
      <c r="BT385" s="58"/>
      <c r="BU385" s="58"/>
      <c r="BV385" s="58"/>
      <c r="BW385" s="58"/>
      <c r="BX385" s="58"/>
      <c r="BY385" s="58"/>
      <c r="BZ385" s="58"/>
      <c r="CA385" s="58"/>
      <c r="CB385" s="58"/>
      <c r="CC385" s="58"/>
      <c r="CD385" s="58"/>
      <c r="CE385" s="58"/>
      <c r="CF385" s="58"/>
    </row>
    <row r="386" spans="1:84" s="59" customFormat="1" ht="15" hidden="1" x14ac:dyDescent="0.3">
      <c r="A386" s="43">
        <v>52749</v>
      </c>
      <c r="B386" s="31"/>
      <c r="C386" s="31"/>
      <c r="D386" s="31"/>
      <c r="E386" s="31"/>
      <c r="F386" s="31"/>
      <c r="G386" s="31"/>
      <c r="H386" s="31"/>
      <c r="I386" s="31"/>
      <c r="J386" s="31"/>
      <c r="K386" s="31"/>
      <c r="L386" s="31"/>
      <c r="M386" s="31"/>
      <c r="N386" s="31"/>
      <c r="O386" s="31"/>
      <c r="P386" s="31"/>
      <c r="Q386" s="31"/>
      <c r="R386" s="31"/>
      <c r="S386" s="31"/>
      <c r="T386" s="31"/>
      <c r="U386" s="23"/>
      <c r="V386" s="43">
        <v>52749</v>
      </c>
      <c r="W386" s="31"/>
      <c r="X386" s="31"/>
      <c r="Y386" s="31"/>
      <c r="Z386" s="31"/>
      <c r="AA386" s="31"/>
      <c r="AB386" s="31"/>
      <c r="AC386" s="31"/>
      <c r="AD386" s="31"/>
      <c r="AE386" s="31"/>
      <c r="AF386" s="31"/>
      <c r="AG386" s="31"/>
      <c r="AH386" s="31"/>
      <c r="AI386" s="31"/>
      <c r="AJ386" s="31"/>
      <c r="AK386" s="31"/>
      <c r="AL386" s="31"/>
      <c r="AM386" s="31"/>
      <c r="AN386" s="31"/>
      <c r="AO386" s="31"/>
      <c r="AP386" s="23"/>
      <c r="AQ386" s="23"/>
      <c r="AR386" s="57"/>
      <c r="AS386" s="58"/>
      <c r="AT386" s="58"/>
      <c r="AU386" s="58"/>
      <c r="AV386" s="58"/>
      <c r="AW386" s="58"/>
      <c r="AX386" s="58"/>
      <c r="AY386" s="58"/>
      <c r="AZ386" s="58"/>
      <c r="BA386" s="58"/>
      <c r="BB386" s="58"/>
      <c r="BC386" s="58"/>
      <c r="BD386" s="58"/>
      <c r="BE386" s="58"/>
      <c r="BF386" s="58"/>
      <c r="BG386" s="58"/>
      <c r="BH386" s="58"/>
      <c r="BI386" s="58"/>
      <c r="BJ386" s="58"/>
      <c r="BK386" s="58"/>
      <c r="BM386" s="57"/>
      <c r="BN386" s="58"/>
      <c r="BO386" s="58"/>
      <c r="BP386" s="58"/>
      <c r="BQ386" s="58"/>
      <c r="BR386" s="58"/>
      <c r="BS386" s="58"/>
      <c r="BT386" s="58"/>
      <c r="BU386" s="58"/>
      <c r="BV386" s="58"/>
      <c r="BW386" s="58"/>
      <c r="BX386" s="58"/>
      <c r="BY386" s="58"/>
      <c r="BZ386" s="58"/>
      <c r="CA386" s="58"/>
      <c r="CB386" s="58"/>
      <c r="CC386" s="58"/>
      <c r="CD386" s="58"/>
      <c r="CE386" s="58"/>
      <c r="CF386" s="58"/>
    </row>
    <row r="387" spans="1:84" s="59" customFormat="1" ht="15" hidden="1" x14ac:dyDescent="0.3">
      <c r="A387" s="43">
        <v>52779</v>
      </c>
      <c r="B387" s="31"/>
      <c r="C387" s="31"/>
      <c r="D387" s="31"/>
      <c r="E387" s="31"/>
      <c r="F387" s="31"/>
      <c r="G387" s="31"/>
      <c r="H387" s="31"/>
      <c r="I387" s="31"/>
      <c r="J387" s="31"/>
      <c r="K387" s="31"/>
      <c r="L387" s="31"/>
      <c r="M387" s="31"/>
      <c r="N387" s="31"/>
      <c r="O387" s="31"/>
      <c r="P387" s="31"/>
      <c r="Q387" s="31"/>
      <c r="R387" s="31"/>
      <c r="S387" s="31"/>
      <c r="T387" s="31"/>
      <c r="U387" s="23"/>
      <c r="V387" s="43">
        <v>52779</v>
      </c>
      <c r="W387" s="31"/>
      <c r="X387" s="31"/>
      <c r="Y387" s="31"/>
      <c r="Z387" s="31"/>
      <c r="AA387" s="31"/>
      <c r="AB387" s="31"/>
      <c r="AC387" s="31"/>
      <c r="AD387" s="31"/>
      <c r="AE387" s="31"/>
      <c r="AF387" s="31"/>
      <c r="AG387" s="31"/>
      <c r="AH387" s="31"/>
      <c r="AI387" s="31"/>
      <c r="AJ387" s="31"/>
      <c r="AK387" s="31"/>
      <c r="AL387" s="31"/>
      <c r="AM387" s="31"/>
      <c r="AN387" s="31"/>
      <c r="AO387" s="31"/>
      <c r="AP387" s="23"/>
      <c r="AQ387" s="23"/>
      <c r="AR387" s="57"/>
      <c r="AS387" s="58"/>
      <c r="AT387" s="58"/>
      <c r="AU387" s="58"/>
      <c r="AV387" s="58"/>
      <c r="AW387" s="58"/>
      <c r="AX387" s="58"/>
      <c r="AY387" s="58"/>
      <c r="AZ387" s="58"/>
      <c r="BA387" s="58"/>
      <c r="BB387" s="58"/>
      <c r="BC387" s="58"/>
      <c r="BD387" s="58"/>
      <c r="BE387" s="58"/>
      <c r="BF387" s="58"/>
      <c r="BG387" s="58"/>
      <c r="BH387" s="58"/>
      <c r="BI387" s="58"/>
      <c r="BJ387" s="58"/>
      <c r="BK387" s="58"/>
      <c r="BM387" s="57"/>
      <c r="BN387" s="58"/>
      <c r="BO387" s="58"/>
      <c r="BP387" s="58"/>
      <c r="BQ387" s="58"/>
      <c r="BR387" s="58"/>
      <c r="BS387" s="58"/>
      <c r="BT387" s="58"/>
      <c r="BU387" s="58"/>
      <c r="BV387" s="58"/>
      <c r="BW387" s="58"/>
      <c r="BX387" s="58"/>
      <c r="BY387" s="58"/>
      <c r="BZ387" s="58"/>
      <c r="CA387" s="58"/>
      <c r="CB387" s="58"/>
      <c r="CC387" s="58"/>
      <c r="CD387" s="58"/>
      <c r="CE387" s="58"/>
      <c r="CF387" s="58"/>
    </row>
    <row r="388" spans="1:84" s="59" customFormat="1" ht="15" hidden="1" x14ac:dyDescent="0.3">
      <c r="A388" s="43">
        <v>52810</v>
      </c>
      <c r="B388" s="31"/>
      <c r="C388" s="31"/>
      <c r="D388" s="31"/>
      <c r="E388" s="31"/>
      <c r="F388" s="31"/>
      <c r="G388" s="31"/>
      <c r="H388" s="31"/>
      <c r="I388" s="31"/>
      <c r="J388" s="31"/>
      <c r="K388" s="31"/>
      <c r="L388" s="31"/>
      <c r="M388" s="31"/>
      <c r="N388" s="31"/>
      <c r="O388" s="31"/>
      <c r="P388" s="31"/>
      <c r="Q388" s="31"/>
      <c r="R388" s="31"/>
      <c r="S388" s="31"/>
      <c r="T388" s="31"/>
      <c r="U388" s="23"/>
      <c r="V388" s="43">
        <v>52810</v>
      </c>
      <c r="W388" s="31"/>
      <c r="X388" s="31"/>
      <c r="Y388" s="31"/>
      <c r="Z388" s="31"/>
      <c r="AA388" s="31"/>
      <c r="AB388" s="31"/>
      <c r="AC388" s="31"/>
      <c r="AD388" s="31"/>
      <c r="AE388" s="31"/>
      <c r="AF388" s="31"/>
      <c r="AG388" s="31"/>
      <c r="AH388" s="31"/>
      <c r="AI388" s="31"/>
      <c r="AJ388" s="31"/>
      <c r="AK388" s="31"/>
      <c r="AL388" s="31"/>
      <c r="AM388" s="31"/>
      <c r="AN388" s="31"/>
      <c r="AO388" s="31"/>
      <c r="AP388" s="23"/>
      <c r="AQ388" s="23"/>
      <c r="AR388" s="57"/>
      <c r="AS388" s="58"/>
      <c r="AT388" s="58"/>
      <c r="AU388" s="58"/>
      <c r="AV388" s="58"/>
      <c r="AW388" s="58"/>
      <c r="AX388" s="58"/>
      <c r="AY388" s="58"/>
      <c r="AZ388" s="58"/>
      <c r="BA388" s="58"/>
      <c r="BB388" s="58"/>
      <c r="BC388" s="58"/>
      <c r="BD388" s="58"/>
      <c r="BE388" s="58"/>
      <c r="BF388" s="58"/>
      <c r="BG388" s="58"/>
      <c r="BH388" s="58"/>
      <c r="BI388" s="58"/>
      <c r="BJ388" s="58"/>
      <c r="BK388" s="58"/>
      <c r="BM388" s="57"/>
      <c r="BN388" s="58"/>
      <c r="BO388" s="58"/>
      <c r="BP388" s="58"/>
      <c r="BQ388" s="58"/>
      <c r="BR388" s="58"/>
      <c r="BS388" s="58"/>
      <c r="BT388" s="58"/>
      <c r="BU388" s="58"/>
      <c r="BV388" s="58"/>
      <c r="BW388" s="58"/>
      <c r="BX388" s="58"/>
      <c r="BY388" s="58"/>
      <c r="BZ388" s="58"/>
      <c r="CA388" s="58"/>
      <c r="CB388" s="58"/>
      <c r="CC388" s="58"/>
      <c r="CD388" s="58"/>
      <c r="CE388" s="58"/>
      <c r="CF388" s="58"/>
    </row>
    <row r="389" spans="1:84" s="59" customFormat="1" ht="15" hidden="1" x14ac:dyDescent="0.3">
      <c r="A389" s="43">
        <v>52841</v>
      </c>
      <c r="B389" s="31"/>
      <c r="C389" s="31"/>
      <c r="D389" s="31"/>
      <c r="E389" s="31"/>
      <c r="F389" s="31"/>
      <c r="G389" s="31"/>
      <c r="H389" s="31"/>
      <c r="I389" s="31"/>
      <c r="J389" s="31"/>
      <c r="K389" s="31"/>
      <c r="L389" s="31"/>
      <c r="M389" s="31"/>
      <c r="N389" s="31"/>
      <c r="O389" s="31"/>
      <c r="P389" s="31"/>
      <c r="Q389" s="31"/>
      <c r="R389" s="31"/>
      <c r="S389" s="31"/>
      <c r="T389" s="31"/>
      <c r="U389" s="23"/>
      <c r="V389" s="43">
        <v>52841</v>
      </c>
      <c r="W389" s="31"/>
      <c r="X389" s="31"/>
      <c r="Y389" s="31"/>
      <c r="Z389" s="31"/>
      <c r="AA389" s="31"/>
      <c r="AB389" s="31"/>
      <c r="AC389" s="31"/>
      <c r="AD389" s="31"/>
      <c r="AE389" s="31"/>
      <c r="AF389" s="31"/>
      <c r="AG389" s="31"/>
      <c r="AH389" s="31"/>
      <c r="AI389" s="31"/>
      <c r="AJ389" s="31"/>
      <c r="AK389" s="31"/>
      <c r="AL389" s="31"/>
      <c r="AM389" s="31"/>
      <c r="AN389" s="31"/>
      <c r="AO389" s="31"/>
      <c r="AP389" s="23"/>
      <c r="AQ389" s="23"/>
      <c r="AR389" s="57"/>
      <c r="AS389" s="58"/>
      <c r="AT389" s="58"/>
      <c r="AU389" s="58"/>
      <c r="AV389" s="58"/>
      <c r="AW389" s="58"/>
      <c r="AX389" s="58"/>
      <c r="AY389" s="58"/>
      <c r="AZ389" s="58"/>
      <c r="BA389" s="58"/>
      <c r="BB389" s="58"/>
      <c r="BC389" s="58"/>
      <c r="BD389" s="58"/>
      <c r="BE389" s="58"/>
      <c r="BF389" s="58"/>
      <c r="BG389" s="58"/>
      <c r="BH389" s="58"/>
      <c r="BI389" s="58"/>
      <c r="BJ389" s="58"/>
      <c r="BK389" s="58"/>
      <c r="BM389" s="57"/>
      <c r="BN389" s="58"/>
      <c r="BO389" s="58"/>
      <c r="BP389" s="58"/>
      <c r="BQ389" s="58"/>
      <c r="BR389" s="58"/>
      <c r="BS389" s="58"/>
      <c r="BT389" s="58"/>
      <c r="BU389" s="58"/>
      <c r="BV389" s="58"/>
      <c r="BW389" s="58"/>
      <c r="BX389" s="58"/>
      <c r="BY389" s="58"/>
      <c r="BZ389" s="58"/>
      <c r="CA389" s="58"/>
      <c r="CB389" s="58"/>
      <c r="CC389" s="58"/>
      <c r="CD389" s="58"/>
      <c r="CE389" s="58"/>
      <c r="CF389" s="58"/>
    </row>
    <row r="390" spans="1:84" s="59" customFormat="1" ht="15" hidden="1" x14ac:dyDescent="0.3">
      <c r="A390" s="43">
        <v>52871</v>
      </c>
      <c r="B390" s="31"/>
      <c r="C390" s="31"/>
      <c r="D390" s="31"/>
      <c r="E390" s="31"/>
      <c r="F390" s="31"/>
      <c r="G390" s="31"/>
      <c r="H390" s="31"/>
      <c r="I390" s="31"/>
      <c r="J390" s="31"/>
      <c r="K390" s="31"/>
      <c r="L390" s="31"/>
      <c r="M390" s="31"/>
      <c r="N390" s="31"/>
      <c r="O390" s="31"/>
      <c r="P390" s="31"/>
      <c r="Q390" s="31"/>
      <c r="R390" s="31"/>
      <c r="S390" s="31"/>
      <c r="T390" s="31"/>
      <c r="U390" s="23"/>
      <c r="V390" s="43">
        <v>52871</v>
      </c>
      <c r="W390" s="31"/>
      <c r="X390" s="31"/>
      <c r="Y390" s="31"/>
      <c r="Z390" s="31"/>
      <c r="AA390" s="31"/>
      <c r="AB390" s="31"/>
      <c r="AC390" s="31"/>
      <c r="AD390" s="31"/>
      <c r="AE390" s="31"/>
      <c r="AF390" s="31"/>
      <c r="AG390" s="31"/>
      <c r="AH390" s="31"/>
      <c r="AI390" s="31"/>
      <c r="AJ390" s="31"/>
      <c r="AK390" s="31"/>
      <c r="AL390" s="31"/>
      <c r="AM390" s="31"/>
      <c r="AN390" s="31"/>
      <c r="AO390" s="31"/>
      <c r="AP390" s="23"/>
      <c r="AQ390" s="23"/>
      <c r="AR390" s="57"/>
      <c r="AS390" s="58"/>
      <c r="AT390" s="58"/>
      <c r="AU390" s="58"/>
      <c r="AV390" s="58"/>
      <c r="AW390" s="58"/>
      <c r="AX390" s="58"/>
      <c r="AY390" s="58"/>
      <c r="AZ390" s="58"/>
      <c r="BA390" s="58"/>
      <c r="BB390" s="58"/>
      <c r="BC390" s="58"/>
      <c r="BD390" s="58"/>
      <c r="BE390" s="58"/>
      <c r="BF390" s="58"/>
      <c r="BG390" s="58"/>
      <c r="BH390" s="58"/>
      <c r="BI390" s="58"/>
      <c r="BJ390" s="58"/>
      <c r="BK390" s="58"/>
      <c r="BM390" s="57"/>
      <c r="BN390" s="58"/>
      <c r="BO390" s="58"/>
      <c r="BP390" s="58"/>
      <c r="BQ390" s="58"/>
      <c r="BR390" s="58"/>
      <c r="BS390" s="58"/>
      <c r="BT390" s="58"/>
      <c r="BU390" s="58"/>
      <c r="BV390" s="58"/>
      <c r="BW390" s="58"/>
      <c r="BX390" s="58"/>
      <c r="BY390" s="58"/>
      <c r="BZ390" s="58"/>
      <c r="CA390" s="58"/>
      <c r="CB390" s="58"/>
      <c r="CC390" s="58"/>
      <c r="CD390" s="58"/>
      <c r="CE390" s="58"/>
      <c r="CF390" s="58"/>
    </row>
    <row r="391" spans="1:84" s="59" customFormat="1" ht="15" hidden="1" x14ac:dyDescent="0.3">
      <c r="A391" s="43">
        <v>52902</v>
      </c>
      <c r="B391" s="31"/>
      <c r="C391" s="31"/>
      <c r="D391" s="31"/>
      <c r="E391" s="31"/>
      <c r="F391" s="31"/>
      <c r="G391" s="31"/>
      <c r="H391" s="31"/>
      <c r="I391" s="31"/>
      <c r="J391" s="31"/>
      <c r="K391" s="31"/>
      <c r="L391" s="31"/>
      <c r="M391" s="31"/>
      <c r="N391" s="31"/>
      <c r="O391" s="31"/>
      <c r="P391" s="31"/>
      <c r="Q391" s="31"/>
      <c r="R391" s="31"/>
      <c r="S391" s="31"/>
      <c r="T391" s="31"/>
      <c r="U391" s="23"/>
      <c r="V391" s="43">
        <v>52902</v>
      </c>
      <c r="W391" s="31"/>
      <c r="X391" s="31"/>
      <c r="Y391" s="31"/>
      <c r="Z391" s="31"/>
      <c r="AA391" s="31"/>
      <c r="AB391" s="31"/>
      <c r="AC391" s="31"/>
      <c r="AD391" s="31"/>
      <c r="AE391" s="31"/>
      <c r="AF391" s="31"/>
      <c r="AG391" s="31"/>
      <c r="AH391" s="31"/>
      <c r="AI391" s="31"/>
      <c r="AJ391" s="31"/>
      <c r="AK391" s="31"/>
      <c r="AL391" s="31"/>
      <c r="AM391" s="31"/>
      <c r="AN391" s="31"/>
      <c r="AO391" s="31"/>
      <c r="AP391" s="23"/>
      <c r="AQ391" s="23"/>
      <c r="AR391" s="57"/>
      <c r="AS391" s="58"/>
      <c r="AT391" s="58"/>
      <c r="AU391" s="58"/>
      <c r="AV391" s="58"/>
      <c r="AW391" s="58"/>
      <c r="AX391" s="58"/>
      <c r="AY391" s="58"/>
      <c r="AZ391" s="58"/>
      <c r="BA391" s="58"/>
      <c r="BB391" s="58"/>
      <c r="BC391" s="58"/>
      <c r="BD391" s="58"/>
      <c r="BE391" s="58"/>
      <c r="BF391" s="58"/>
      <c r="BG391" s="58"/>
      <c r="BH391" s="58"/>
      <c r="BI391" s="58"/>
      <c r="BJ391" s="58"/>
      <c r="BK391" s="58"/>
      <c r="BM391" s="57"/>
      <c r="BN391" s="58"/>
      <c r="BO391" s="58"/>
      <c r="BP391" s="58"/>
      <c r="BQ391" s="58"/>
      <c r="BR391" s="58"/>
      <c r="BS391" s="58"/>
      <c r="BT391" s="58"/>
      <c r="BU391" s="58"/>
      <c r="BV391" s="58"/>
      <c r="BW391" s="58"/>
      <c r="BX391" s="58"/>
      <c r="BY391" s="58"/>
      <c r="BZ391" s="58"/>
      <c r="CA391" s="58"/>
      <c r="CB391" s="58"/>
      <c r="CC391" s="58"/>
      <c r="CD391" s="58"/>
      <c r="CE391" s="58"/>
      <c r="CF391" s="58"/>
    </row>
    <row r="392" spans="1:84" s="59" customFormat="1" ht="15" hidden="1" x14ac:dyDescent="0.3">
      <c r="A392" s="44">
        <v>52932</v>
      </c>
      <c r="B392" s="33"/>
      <c r="C392" s="33"/>
      <c r="D392" s="33"/>
      <c r="E392" s="33"/>
      <c r="F392" s="33"/>
      <c r="G392" s="33"/>
      <c r="H392" s="33"/>
      <c r="I392" s="33"/>
      <c r="J392" s="33"/>
      <c r="K392" s="33"/>
      <c r="L392" s="33"/>
      <c r="M392" s="33"/>
      <c r="N392" s="33"/>
      <c r="O392" s="33"/>
      <c r="P392" s="33"/>
      <c r="Q392" s="33"/>
      <c r="R392" s="33"/>
      <c r="S392" s="33"/>
      <c r="T392" s="33"/>
      <c r="U392" s="23"/>
      <c r="V392" s="44">
        <v>52932</v>
      </c>
      <c r="W392" s="33"/>
      <c r="X392" s="33"/>
      <c r="Y392" s="33"/>
      <c r="Z392" s="33"/>
      <c r="AA392" s="33"/>
      <c r="AB392" s="33"/>
      <c r="AC392" s="33"/>
      <c r="AD392" s="33"/>
      <c r="AE392" s="33"/>
      <c r="AF392" s="33"/>
      <c r="AG392" s="33"/>
      <c r="AH392" s="33"/>
      <c r="AI392" s="33"/>
      <c r="AJ392" s="33"/>
      <c r="AK392" s="33"/>
      <c r="AL392" s="33"/>
      <c r="AM392" s="33"/>
      <c r="AN392" s="33"/>
      <c r="AO392" s="33"/>
      <c r="AP392" s="23"/>
      <c r="AQ392" s="23"/>
      <c r="AR392" s="57"/>
      <c r="AS392" s="58"/>
      <c r="AT392" s="58"/>
      <c r="AU392" s="58"/>
      <c r="AV392" s="58"/>
      <c r="AW392" s="58"/>
      <c r="AX392" s="58"/>
      <c r="AY392" s="58"/>
      <c r="AZ392" s="58"/>
      <c r="BA392" s="58"/>
      <c r="BB392" s="58"/>
      <c r="BC392" s="58"/>
      <c r="BD392" s="58"/>
      <c r="BE392" s="58"/>
      <c r="BF392" s="58"/>
      <c r="BG392" s="58"/>
      <c r="BH392" s="58"/>
      <c r="BI392" s="58"/>
      <c r="BJ392" s="58"/>
      <c r="BK392" s="58"/>
      <c r="BM392" s="57"/>
      <c r="BN392" s="58"/>
      <c r="BO392" s="58"/>
      <c r="BP392" s="58"/>
      <c r="BQ392" s="58"/>
      <c r="BR392" s="58"/>
      <c r="BS392" s="58"/>
      <c r="BT392" s="58"/>
      <c r="BU392" s="58"/>
      <c r="BV392" s="58"/>
      <c r="BW392" s="58"/>
      <c r="BX392" s="58"/>
      <c r="BY392" s="58"/>
      <c r="BZ392" s="58"/>
      <c r="CA392" s="58"/>
      <c r="CB392" s="58"/>
      <c r="CC392" s="58"/>
      <c r="CD392" s="58"/>
      <c r="CE392" s="58"/>
      <c r="CF392" s="58"/>
    </row>
    <row r="393" spans="1:84" s="59" customFormat="1" ht="15" hidden="1" x14ac:dyDescent="0.3">
      <c r="A393" s="45">
        <v>52963</v>
      </c>
      <c r="B393" s="35"/>
      <c r="C393" s="35"/>
      <c r="D393" s="35"/>
      <c r="E393" s="35"/>
      <c r="F393" s="35"/>
      <c r="G393" s="35"/>
      <c r="H393" s="35"/>
      <c r="I393" s="35"/>
      <c r="J393" s="35"/>
      <c r="K393" s="35"/>
      <c r="L393" s="35"/>
      <c r="M393" s="35"/>
      <c r="N393" s="35"/>
      <c r="O393" s="35"/>
      <c r="P393" s="35"/>
      <c r="Q393" s="35"/>
      <c r="R393" s="35"/>
      <c r="S393" s="35"/>
      <c r="T393" s="35"/>
      <c r="U393" s="23"/>
      <c r="V393" s="45">
        <v>52963</v>
      </c>
      <c r="W393" s="35"/>
      <c r="X393" s="35"/>
      <c r="Y393" s="35"/>
      <c r="Z393" s="35"/>
      <c r="AA393" s="35"/>
      <c r="AB393" s="35"/>
      <c r="AC393" s="35"/>
      <c r="AD393" s="35"/>
      <c r="AE393" s="35"/>
      <c r="AF393" s="35"/>
      <c r="AG393" s="35"/>
      <c r="AH393" s="35"/>
      <c r="AI393" s="35"/>
      <c r="AJ393" s="35"/>
      <c r="AK393" s="35"/>
      <c r="AL393" s="35"/>
      <c r="AM393" s="35"/>
      <c r="AN393" s="35"/>
      <c r="AO393" s="35"/>
      <c r="AP393" s="23"/>
      <c r="AQ393" s="23"/>
      <c r="AR393" s="57"/>
      <c r="AS393" s="58"/>
      <c r="AT393" s="58"/>
      <c r="AU393" s="58"/>
      <c r="AV393" s="58"/>
      <c r="AW393" s="58"/>
      <c r="AX393" s="58"/>
      <c r="AY393" s="58"/>
      <c r="AZ393" s="58"/>
      <c r="BA393" s="58"/>
      <c r="BB393" s="58"/>
      <c r="BC393" s="58"/>
      <c r="BD393" s="58"/>
      <c r="BE393" s="58"/>
      <c r="BF393" s="58"/>
      <c r="BG393" s="58"/>
      <c r="BH393" s="58"/>
      <c r="BI393" s="58"/>
      <c r="BJ393" s="58"/>
      <c r="BK393" s="58"/>
      <c r="BM393" s="57"/>
      <c r="BN393" s="58"/>
      <c r="BO393" s="58"/>
      <c r="BP393" s="58"/>
      <c r="BQ393" s="58"/>
      <c r="BR393" s="58"/>
      <c r="BS393" s="58"/>
      <c r="BT393" s="58"/>
      <c r="BU393" s="58"/>
      <c r="BV393" s="58"/>
      <c r="BW393" s="58"/>
      <c r="BX393" s="58"/>
      <c r="BY393" s="58"/>
      <c r="BZ393" s="58"/>
      <c r="CA393" s="58"/>
      <c r="CB393" s="58"/>
      <c r="CC393" s="58"/>
      <c r="CD393" s="58"/>
      <c r="CE393" s="58"/>
      <c r="CF393" s="58"/>
    </row>
    <row r="394" spans="1:84" s="59" customFormat="1" ht="15" hidden="1" x14ac:dyDescent="0.3">
      <c r="A394" s="40">
        <v>52994</v>
      </c>
      <c r="B394" s="27"/>
      <c r="C394" s="27"/>
      <c r="D394" s="27"/>
      <c r="E394" s="27"/>
      <c r="F394" s="27"/>
      <c r="G394" s="27"/>
      <c r="H394" s="27"/>
      <c r="I394" s="27"/>
      <c r="J394" s="27"/>
      <c r="K394" s="27"/>
      <c r="L394" s="27"/>
      <c r="M394" s="27"/>
      <c r="N394" s="27"/>
      <c r="O394" s="27"/>
      <c r="P394" s="27"/>
      <c r="Q394" s="27"/>
      <c r="R394" s="27"/>
      <c r="S394" s="27"/>
      <c r="T394" s="27"/>
      <c r="U394" s="23"/>
      <c r="V394" s="40">
        <v>52994</v>
      </c>
      <c r="W394" s="27"/>
      <c r="X394" s="27"/>
      <c r="Y394" s="27"/>
      <c r="Z394" s="27"/>
      <c r="AA394" s="27"/>
      <c r="AB394" s="27"/>
      <c r="AC394" s="27"/>
      <c r="AD394" s="27"/>
      <c r="AE394" s="27"/>
      <c r="AF394" s="27"/>
      <c r="AG394" s="27"/>
      <c r="AH394" s="27"/>
      <c r="AI394" s="27"/>
      <c r="AJ394" s="27"/>
      <c r="AK394" s="27"/>
      <c r="AL394" s="27"/>
      <c r="AM394" s="27"/>
      <c r="AN394" s="27"/>
      <c r="AO394" s="27"/>
      <c r="AP394" s="23"/>
      <c r="AQ394" s="23"/>
      <c r="AR394" s="57"/>
      <c r="AS394" s="58"/>
      <c r="AT394" s="58"/>
      <c r="AU394" s="58"/>
      <c r="AV394" s="58"/>
      <c r="AW394" s="58"/>
      <c r="AX394" s="58"/>
      <c r="AY394" s="58"/>
      <c r="AZ394" s="58"/>
      <c r="BA394" s="58"/>
      <c r="BB394" s="58"/>
      <c r="BC394" s="58"/>
      <c r="BD394" s="58"/>
      <c r="BE394" s="58"/>
      <c r="BF394" s="58"/>
      <c r="BG394" s="58"/>
      <c r="BH394" s="58"/>
      <c r="BI394" s="58"/>
      <c r="BJ394" s="58"/>
      <c r="BK394" s="58"/>
      <c r="BM394" s="57"/>
      <c r="BN394" s="58"/>
      <c r="BO394" s="58"/>
      <c r="BP394" s="58"/>
      <c r="BQ394" s="58"/>
      <c r="BR394" s="58"/>
      <c r="BS394" s="58"/>
      <c r="BT394" s="58"/>
      <c r="BU394" s="58"/>
      <c r="BV394" s="58"/>
      <c r="BW394" s="58"/>
      <c r="BX394" s="58"/>
      <c r="BY394" s="58"/>
      <c r="BZ394" s="58"/>
      <c r="CA394" s="58"/>
      <c r="CB394" s="58"/>
      <c r="CC394" s="58"/>
      <c r="CD394" s="58"/>
      <c r="CE394" s="58"/>
      <c r="CF394" s="58"/>
    </row>
    <row r="395" spans="1:84" s="59" customFormat="1" ht="15" hidden="1" x14ac:dyDescent="0.3">
      <c r="A395" s="40">
        <v>53022</v>
      </c>
      <c r="B395" s="27"/>
      <c r="C395" s="27"/>
      <c r="D395" s="27"/>
      <c r="E395" s="27"/>
      <c r="F395" s="27"/>
      <c r="G395" s="27"/>
      <c r="H395" s="27"/>
      <c r="I395" s="27"/>
      <c r="J395" s="27"/>
      <c r="K395" s="27"/>
      <c r="L395" s="27"/>
      <c r="M395" s="27"/>
      <c r="N395" s="27"/>
      <c r="O395" s="27"/>
      <c r="P395" s="27"/>
      <c r="Q395" s="27"/>
      <c r="R395" s="27"/>
      <c r="S395" s="27"/>
      <c r="T395" s="27"/>
      <c r="U395" s="23"/>
      <c r="V395" s="40">
        <v>53022</v>
      </c>
      <c r="W395" s="27"/>
      <c r="X395" s="27"/>
      <c r="Y395" s="27"/>
      <c r="Z395" s="27"/>
      <c r="AA395" s="27"/>
      <c r="AB395" s="27"/>
      <c r="AC395" s="27"/>
      <c r="AD395" s="27"/>
      <c r="AE395" s="27"/>
      <c r="AF395" s="27"/>
      <c r="AG395" s="27"/>
      <c r="AH395" s="27"/>
      <c r="AI395" s="27"/>
      <c r="AJ395" s="27"/>
      <c r="AK395" s="27"/>
      <c r="AL395" s="27"/>
      <c r="AM395" s="27"/>
      <c r="AN395" s="27"/>
      <c r="AO395" s="27"/>
      <c r="AP395" s="23"/>
      <c r="AQ395" s="23"/>
      <c r="AR395" s="57"/>
      <c r="AS395" s="58"/>
      <c r="AT395" s="58"/>
      <c r="AU395" s="58"/>
      <c r="AV395" s="58"/>
      <c r="AW395" s="58"/>
      <c r="AX395" s="58"/>
      <c r="AY395" s="58"/>
      <c r="AZ395" s="58"/>
      <c r="BA395" s="58"/>
      <c r="BB395" s="58"/>
      <c r="BC395" s="58"/>
      <c r="BD395" s="58"/>
      <c r="BE395" s="58"/>
      <c r="BF395" s="58"/>
      <c r="BG395" s="58"/>
      <c r="BH395" s="58"/>
      <c r="BI395" s="58"/>
      <c r="BJ395" s="58"/>
      <c r="BK395" s="58"/>
      <c r="BM395" s="57"/>
      <c r="BN395" s="58"/>
      <c r="BO395" s="58"/>
      <c r="BP395" s="58"/>
      <c r="BQ395" s="58"/>
      <c r="BR395" s="58"/>
      <c r="BS395" s="58"/>
      <c r="BT395" s="58"/>
      <c r="BU395" s="58"/>
      <c r="BV395" s="58"/>
      <c r="BW395" s="58"/>
      <c r="BX395" s="58"/>
      <c r="BY395" s="58"/>
      <c r="BZ395" s="58"/>
      <c r="CA395" s="58"/>
      <c r="CB395" s="58"/>
      <c r="CC395" s="58"/>
      <c r="CD395" s="58"/>
      <c r="CE395" s="58"/>
      <c r="CF395" s="58"/>
    </row>
    <row r="396" spans="1:84" s="59" customFormat="1" ht="15" hidden="1" x14ac:dyDescent="0.3">
      <c r="A396" s="40">
        <v>53053</v>
      </c>
      <c r="B396" s="27"/>
      <c r="C396" s="27"/>
      <c r="D396" s="27"/>
      <c r="E396" s="27"/>
      <c r="F396" s="27"/>
      <c r="G396" s="27"/>
      <c r="H396" s="27"/>
      <c r="I396" s="27"/>
      <c r="J396" s="27"/>
      <c r="K396" s="27"/>
      <c r="L396" s="27"/>
      <c r="M396" s="27"/>
      <c r="N396" s="27"/>
      <c r="O396" s="27"/>
      <c r="P396" s="27"/>
      <c r="Q396" s="27"/>
      <c r="R396" s="27"/>
      <c r="S396" s="27"/>
      <c r="T396" s="27"/>
      <c r="U396" s="23"/>
      <c r="V396" s="40">
        <v>53053</v>
      </c>
      <c r="W396" s="27"/>
      <c r="X396" s="27"/>
      <c r="Y396" s="27"/>
      <c r="Z396" s="27"/>
      <c r="AA396" s="27"/>
      <c r="AB396" s="27"/>
      <c r="AC396" s="27"/>
      <c r="AD396" s="27"/>
      <c r="AE396" s="27"/>
      <c r="AF396" s="27"/>
      <c r="AG396" s="27"/>
      <c r="AH396" s="27"/>
      <c r="AI396" s="27"/>
      <c r="AJ396" s="27"/>
      <c r="AK396" s="27"/>
      <c r="AL396" s="27"/>
      <c r="AM396" s="27"/>
      <c r="AN396" s="27"/>
      <c r="AO396" s="27"/>
      <c r="AP396" s="23"/>
      <c r="AQ396" s="23"/>
      <c r="AR396" s="57"/>
      <c r="AS396" s="58"/>
      <c r="AT396" s="58"/>
      <c r="AU396" s="58"/>
      <c r="AV396" s="58"/>
      <c r="AW396" s="58"/>
      <c r="AX396" s="58"/>
      <c r="AY396" s="58"/>
      <c r="AZ396" s="58"/>
      <c r="BA396" s="58"/>
      <c r="BB396" s="58"/>
      <c r="BC396" s="58"/>
      <c r="BD396" s="58"/>
      <c r="BE396" s="58"/>
      <c r="BF396" s="58"/>
      <c r="BG396" s="58"/>
      <c r="BH396" s="58"/>
      <c r="BI396" s="58"/>
      <c r="BJ396" s="58"/>
      <c r="BK396" s="58"/>
      <c r="BM396" s="57"/>
      <c r="BN396" s="58"/>
      <c r="BO396" s="58"/>
      <c r="BP396" s="58"/>
      <c r="BQ396" s="58"/>
      <c r="BR396" s="58"/>
      <c r="BS396" s="58"/>
      <c r="BT396" s="58"/>
      <c r="BU396" s="58"/>
      <c r="BV396" s="58"/>
      <c r="BW396" s="58"/>
      <c r="BX396" s="58"/>
      <c r="BY396" s="58"/>
      <c r="BZ396" s="58"/>
      <c r="CA396" s="58"/>
      <c r="CB396" s="58"/>
      <c r="CC396" s="58"/>
      <c r="CD396" s="58"/>
      <c r="CE396" s="58"/>
      <c r="CF396" s="58"/>
    </row>
    <row r="397" spans="1:84" s="59" customFormat="1" ht="15" hidden="1" x14ac:dyDescent="0.3">
      <c r="A397" s="40">
        <v>53083</v>
      </c>
      <c r="B397" s="27"/>
      <c r="C397" s="27"/>
      <c r="D397" s="27"/>
      <c r="E397" s="27"/>
      <c r="F397" s="27"/>
      <c r="G397" s="27"/>
      <c r="H397" s="27"/>
      <c r="I397" s="27"/>
      <c r="J397" s="27"/>
      <c r="K397" s="27"/>
      <c r="L397" s="27"/>
      <c r="M397" s="27"/>
      <c r="N397" s="27"/>
      <c r="O397" s="27"/>
      <c r="P397" s="27"/>
      <c r="Q397" s="27"/>
      <c r="R397" s="27"/>
      <c r="S397" s="27"/>
      <c r="T397" s="27"/>
      <c r="U397" s="23"/>
      <c r="V397" s="40">
        <v>53083</v>
      </c>
      <c r="W397" s="27"/>
      <c r="X397" s="27"/>
      <c r="Y397" s="27"/>
      <c r="Z397" s="27"/>
      <c r="AA397" s="27"/>
      <c r="AB397" s="27"/>
      <c r="AC397" s="27"/>
      <c r="AD397" s="27"/>
      <c r="AE397" s="27"/>
      <c r="AF397" s="27"/>
      <c r="AG397" s="27"/>
      <c r="AH397" s="27"/>
      <c r="AI397" s="27"/>
      <c r="AJ397" s="27"/>
      <c r="AK397" s="27"/>
      <c r="AL397" s="27"/>
      <c r="AM397" s="27"/>
      <c r="AN397" s="27"/>
      <c r="AO397" s="27"/>
      <c r="AP397" s="23"/>
      <c r="AQ397" s="23"/>
      <c r="AR397" s="57"/>
      <c r="AS397" s="58"/>
      <c r="AT397" s="58"/>
      <c r="AU397" s="58"/>
      <c r="AV397" s="58"/>
      <c r="AW397" s="58"/>
      <c r="AX397" s="58"/>
      <c r="AY397" s="58"/>
      <c r="AZ397" s="58"/>
      <c r="BA397" s="58"/>
      <c r="BB397" s="58"/>
      <c r="BC397" s="58"/>
      <c r="BD397" s="58"/>
      <c r="BE397" s="58"/>
      <c r="BF397" s="58"/>
      <c r="BG397" s="58"/>
      <c r="BH397" s="58"/>
      <c r="BI397" s="58"/>
      <c r="BJ397" s="58"/>
      <c r="BK397" s="58"/>
      <c r="BM397" s="57"/>
      <c r="BN397" s="58"/>
      <c r="BO397" s="58"/>
      <c r="BP397" s="58"/>
      <c r="BQ397" s="58"/>
      <c r="BR397" s="58"/>
      <c r="BS397" s="58"/>
      <c r="BT397" s="58"/>
      <c r="BU397" s="58"/>
      <c r="BV397" s="58"/>
      <c r="BW397" s="58"/>
      <c r="BX397" s="58"/>
      <c r="BY397" s="58"/>
      <c r="BZ397" s="58"/>
      <c r="CA397" s="58"/>
      <c r="CB397" s="58"/>
      <c r="CC397" s="58"/>
      <c r="CD397" s="58"/>
      <c r="CE397" s="58"/>
      <c r="CF397" s="58"/>
    </row>
    <row r="398" spans="1:84" s="59" customFormat="1" ht="15" hidden="1" x14ac:dyDescent="0.3">
      <c r="A398" s="40">
        <v>53114</v>
      </c>
      <c r="B398" s="27"/>
      <c r="C398" s="27"/>
      <c r="D398" s="27"/>
      <c r="E398" s="27"/>
      <c r="F398" s="27"/>
      <c r="G398" s="27"/>
      <c r="H398" s="27"/>
      <c r="I398" s="27"/>
      <c r="J398" s="27"/>
      <c r="K398" s="27"/>
      <c r="L398" s="27"/>
      <c r="M398" s="27"/>
      <c r="N398" s="27"/>
      <c r="O398" s="27"/>
      <c r="P398" s="27"/>
      <c r="Q398" s="27"/>
      <c r="R398" s="27"/>
      <c r="S398" s="27"/>
      <c r="T398" s="27"/>
      <c r="U398" s="23"/>
      <c r="V398" s="40">
        <v>53114</v>
      </c>
      <c r="W398" s="27"/>
      <c r="X398" s="27"/>
      <c r="Y398" s="27"/>
      <c r="Z398" s="27"/>
      <c r="AA398" s="27"/>
      <c r="AB398" s="27"/>
      <c r="AC398" s="27"/>
      <c r="AD398" s="27"/>
      <c r="AE398" s="27"/>
      <c r="AF398" s="27"/>
      <c r="AG398" s="27"/>
      <c r="AH398" s="27"/>
      <c r="AI398" s="27"/>
      <c r="AJ398" s="27"/>
      <c r="AK398" s="27"/>
      <c r="AL398" s="27"/>
      <c r="AM398" s="27"/>
      <c r="AN398" s="27"/>
      <c r="AO398" s="27"/>
      <c r="AP398" s="23"/>
      <c r="AQ398" s="23"/>
      <c r="AR398" s="57"/>
      <c r="AS398" s="58"/>
      <c r="AT398" s="58"/>
      <c r="AU398" s="58"/>
      <c r="AV398" s="58"/>
      <c r="AW398" s="58"/>
      <c r="AX398" s="58"/>
      <c r="AY398" s="58"/>
      <c r="AZ398" s="58"/>
      <c r="BA398" s="58"/>
      <c r="BB398" s="58"/>
      <c r="BC398" s="58"/>
      <c r="BD398" s="58"/>
      <c r="BE398" s="58"/>
      <c r="BF398" s="58"/>
      <c r="BG398" s="58"/>
      <c r="BH398" s="58"/>
      <c r="BI398" s="58"/>
      <c r="BJ398" s="58"/>
      <c r="BK398" s="58"/>
      <c r="BM398" s="57"/>
      <c r="BN398" s="58"/>
      <c r="BO398" s="58"/>
      <c r="BP398" s="58"/>
      <c r="BQ398" s="58"/>
      <c r="BR398" s="58"/>
      <c r="BS398" s="58"/>
      <c r="BT398" s="58"/>
      <c r="BU398" s="58"/>
      <c r="BV398" s="58"/>
      <c r="BW398" s="58"/>
      <c r="BX398" s="58"/>
      <c r="BY398" s="58"/>
      <c r="BZ398" s="58"/>
      <c r="CA398" s="58"/>
      <c r="CB398" s="58"/>
      <c r="CC398" s="58"/>
      <c r="CD398" s="58"/>
      <c r="CE398" s="58"/>
      <c r="CF398" s="58"/>
    </row>
    <row r="399" spans="1:84" s="59" customFormat="1" ht="15" hidden="1" x14ac:dyDescent="0.3">
      <c r="A399" s="40">
        <v>53144</v>
      </c>
      <c r="B399" s="27"/>
      <c r="C399" s="27"/>
      <c r="D399" s="27"/>
      <c r="E399" s="27"/>
      <c r="F399" s="27"/>
      <c r="G399" s="27"/>
      <c r="H399" s="27"/>
      <c r="I399" s="27"/>
      <c r="J399" s="27"/>
      <c r="K399" s="27"/>
      <c r="L399" s="27"/>
      <c r="M399" s="27"/>
      <c r="N399" s="27"/>
      <c r="O399" s="27"/>
      <c r="P399" s="27"/>
      <c r="Q399" s="27"/>
      <c r="R399" s="27"/>
      <c r="S399" s="27"/>
      <c r="T399" s="27"/>
      <c r="U399" s="23"/>
      <c r="V399" s="40">
        <v>53144</v>
      </c>
      <c r="W399" s="27"/>
      <c r="X399" s="27"/>
      <c r="Y399" s="27"/>
      <c r="Z399" s="27"/>
      <c r="AA399" s="27"/>
      <c r="AB399" s="27"/>
      <c r="AC399" s="27"/>
      <c r="AD399" s="27"/>
      <c r="AE399" s="27"/>
      <c r="AF399" s="27"/>
      <c r="AG399" s="27"/>
      <c r="AH399" s="27"/>
      <c r="AI399" s="27"/>
      <c r="AJ399" s="27"/>
      <c r="AK399" s="27"/>
      <c r="AL399" s="27"/>
      <c r="AM399" s="27"/>
      <c r="AN399" s="27"/>
      <c r="AO399" s="27"/>
      <c r="AP399" s="23"/>
      <c r="AQ399" s="23"/>
      <c r="AR399" s="57"/>
      <c r="AS399" s="58"/>
      <c r="AT399" s="58"/>
      <c r="AU399" s="58"/>
      <c r="AV399" s="58"/>
      <c r="AW399" s="58"/>
      <c r="AX399" s="58"/>
      <c r="AY399" s="58"/>
      <c r="AZ399" s="58"/>
      <c r="BA399" s="58"/>
      <c r="BB399" s="58"/>
      <c r="BC399" s="58"/>
      <c r="BD399" s="58"/>
      <c r="BE399" s="58"/>
      <c r="BF399" s="58"/>
      <c r="BG399" s="58"/>
      <c r="BH399" s="58"/>
      <c r="BI399" s="58"/>
      <c r="BJ399" s="58"/>
      <c r="BK399" s="58"/>
      <c r="BM399" s="57"/>
      <c r="BN399" s="58"/>
      <c r="BO399" s="58"/>
      <c r="BP399" s="58"/>
      <c r="BQ399" s="58"/>
      <c r="BR399" s="58"/>
      <c r="BS399" s="58"/>
      <c r="BT399" s="58"/>
      <c r="BU399" s="58"/>
      <c r="BV399" s="58"/>
      <c r="BW399" s="58"/>
      <c r="BX399" s="58"/>
      <c r="BY399" s="58"/>
      <c r="BZ399" s="58"/>
      <c r="CA399" s="58"/>
      <c r="CB399" s="58"/>
      <c r="CC399" s="58"/>
      <c r="CD399" s="58"/>
      <c r="CE399" s="58"/>
      <c r="CF399" s="58"/>
    </row>
    <row r="400" spans="1:84" s="59" customFormat="1" ht="15" hidden="1" x14ac:dyDescent="0.3">
      <c r="A400" s="40">
        <v>53175</v>
      </c>
      <c r="B400" s="27"/>
      <c r="C400" s="27"/>
      <c r="D400" s="27"/>
      <c r="E400" s="27"/>
      <c r="F400" s="27"/>
      <c r="G400" s="27"/>
      <c r="H400" s="27"/>
      <c r="I400" s="27"/>
      <c r="J400" s="27"/>
      <c r="K400" s="27"/>
      <c r="L400" s="27"/>
      <c r="M400" s="27"/>
      <c r="N400" s="27"/>
      <c r="O400" s="27"/>
      <c r="P400" s="27"/>
      <c r="Q400" s="27"/>
      <c r="R400" s="27"/>
      <c r="S400" s="27"/>
      <c r="T400" s="27"/>
      <c r="U400" s="23"/>
      <c r="V400" s="40">
        <v>53175</v>
      </c>
      <c r="W400" s="27"/>
      <c r="X400" s="27"/>
      <c r="Y400" s="27"/>
      <c r="Z400" s="27"/>
      <c r="AA400" s="27"/>
      <c r="AB400" s="27"/>
      <c r="AC400" s="27"/>
      <c r="AD400" s="27"/>
      <c r="AE400" s="27"/>
      <c r="AF400" s="27"/>
      <c r="AG400" s="27"/>
      <c r="AH400" s="27"/>
      <c r="AI400" s="27"/>
      <c r="AJ400" s="27"/>
      <c r="AK400" s="27"/>
      <c r="AL400" s="27"/>
      <c r="AM400" s="27"/>
      <c r="AN400" s="27"/>
      <c r="AO400" s="27"/>
      <c r="AP400" s="23"/>
      <c r="AQ400" s="23"/>
      <c r="AR400" s="57"/>
      <c r="AS400" s="58"/>
      <c r="AT400" s="58"/>
      <c r="AU400" s="58"/>
      <c r="AV400" s="58"/>
      <c r="AW400" s="58"/>
      <c r="AX400" s="58"/>
      <c r="AY400" s="58"/>
      <c r="AZ400" s="58"/>
      <c r="BA400" s="58"/>
      <c r="BB400" s="58"/>
      <c r="BC400" s="58"/>
      <c r="BD400" s="58"/>
      <c r="BE400" s="58"/>
      <c r="BF400" s="58"/>
      <c r="BG400" s="58"/>
      <c r="BH400" s="58"/>
      <c r="BI400" s="58"/>
      <c r="BJ400" s="58"/>
      <c r="BK400" s="58"/>
      <c r="BM400" s="57"/>
      <c r="BN400" s="58"/>
      <c r="BO400" s="58"/>
      <c r="BP400" s="58"/>
      <c r="BQ400" s="58"/>
      <c r="BR400" s="58"/>
      <c r="BS400" s="58"/>
      <c r="BT400" s="58"/>
      <c r="BU400" s="58"/>
      <c r="BV400" s="58"/>
      <c r="BW400" s="58"/>
      <c r="BX400" s="58"/>
      <c r="BY400" s="58"/>
      <c r="BZ400" s="58"/>
      <c r="CA400" s="58"/>
      <c r="CB400" s="58"/>
      <c r="CC400" s="58"/>
      <c r="CD400" s="58"/>
      <c r="CE400" s="58"/>
      <c r="CF400" s="58"/>
    </row>
    <row r="401" spans="1:84" s="59" customFormat="1" ht="15" hidden="1" x14ac:dyDescent="0.3">
      <c r="A401" s="40">
        <v>53206</v>
      </c>
      <c r="B401" s="27"/>
      <c r="C401" s="27"/>
      <c r="D401" s="27"/>
      <c r="E401" s="27"/>
      <c r="F401" s="27"/>
      <c r="G401" s="27"/>
      <c r="H401" s="27"/>
      <c r="I401" s="27"/>
      <c r="J401" s="27"/>
      <c r="K401" s="27"/>
      <c r="L401" s="27"/>
      <c r="M401" s="27"/>
      <c r="N401" s="27"/>
      <c r="O401" s="27"/>
      <c r="P401" s="27"/>
      <c r="Q401" s="27"/>
      <c r="R401" s="27"/>
      <c r="S401" s="27"/>
      <c r="T401" s="27"/>
      <c r="U401" s="23"/>
      <c r="V401" s="40">
        <v>53206</v>
      </c>
      <c r="W401" s="27"/>
      <c r="X401" s="27"/>
      <c r="Y401" s="27"/>
      <c r="Z401" s="27"/>
      <c r="AA401" s="27"/>
      <c r="AB401" s="27"/>
      <c r="AC401" s="27"/>
      <c r="AD401" s="27"/>
      <c r="AE401" s="27"/>
      <c r="AF401" s="27"/>
      <c r="AG401" s="27"/>
      <c r="AH401" s="27"/>
      <c r="AI401" s="27"/>
      <c r="AJ401" s="27"/>
      <c r="AK401" s="27"/>
      <c r="AL401" s="27"/>
      <c r="AM401" s="27"/>
      <c r="AN401" s="27"/>
      <c r="AO401" s="27"/>
      <c r="AP401" s="23"/>
      <c r="AQ401" s="23"/>
      <c r="AR401" s="57"/>
      <c r="AS401" s="58"/>
      <c r="AT401" s="58"/>
      <c r="AU401" s="58"/>
      <c r="AV401" s="58"/>
      <c r="AW401" s="58"/>
      <c r="AX401" s="58"/>
      <c r="AY401" s="58"/>
      <c r="AZ401" s="58"/>
      <c r="BA401" s="58"/>
      <c r="BB401" s="58"/>
      <c r="BC401" s="58"/>
      <c r="BD401" s="58"/>
      <c r="BE401" s="58"/>
      <c r="BF401" s="58"/>
      <c r="BG401" s="58"/>
      <c r="BH401" s="58"/>
      <c r="BI401" s="58"/>
      <c r="BJ401" s="58"/>
      <c r="BK401" s="58"/>
      <c r="BM401" s="57"/>
      <c r="BN401" s="58"/>
      <c r="BO401" s="58"/>
      <c r="BP401" s="58"/>
      <c r="BQ401" s="58"/>
      <c r="BR401" s="58"/>
      <c r="BS401" s="58"/>
      <c r="BT401" s="58"/>
      <c r="BU401" s="58"/>
      <c r="BV401" s="58"/>
      <c r="BW401" s="58"/>
      <c r="BX401" s="58"/>
      <c r="BY401" s="58"/>
      <c r="BZ401" s="58"/>
      <c r="CA401" s="58"/>
      <c r="CB401" s="58"/>
      <c r="CC401" s="58"/>
      <c r="CD401" s="58"/>
      <c r="CE401" s="58"/>
      <c r="CF401" s="58"/>
    </row>
    <row r="402" spans="1:84" s="59" customFormat="1" ht="15" hidden="1" x14ac:dyDescent="0.3">
      <c r="A402" s="40">
        <v>53236</v>
      </c>
      <c r="B402" s="27"/>
      <c r="C402" s="27"/>
      <c r="D402" s="27"/>
      <c r="E402" s="27"/>
      <c r="F402" s="27"/>
      <c r="G402" s="27"/>
      <c r="H402" s="27"/>
      <c r="I402" s="27"/>
      <c r="J402" s="27"/>
      <c r="K402" s="27"/>
      <c r="L402" s="27"/>
      <c r="M402" s="27"/>
      <c r="N402" s="27"/>
      <c r="O402" s="27"/>
      <c r="P402" s="27"/>
      <c r="Q402" s="27"/>
      <c r="R402" s="27"/>
      <c r="S402" s="27"/>
      <c r="T402" s="27"/>
      <c r="U402" s="23"/>
      <c r="V402" s="40">
        <v>53236</v>
      </c>
      <c r="W402" s="27"/>
      <c r="X402" s="27"/>
      <c r="Y402" s="27"/>
      <c r="Z402" s="27"/>
      <c r="AA402" s="27"/>
      <c r="AB402" s="27"/>
      <c r="AC402" s="27"/>
      <c r="AD402" s="27"/>
      <c r="AE402" s="27"/>
      <c r="AF402" s="27"/>
      <c r="AG402" s="27"/>
      <c r="AH402" s="27"/>
      <c r="AI402" s="27"/>
      <c r="AJ402" s="27"/>
      <c r="AK402" s="27"/>
      <c r="AL402" s="27"/>
      <c r="AM402" s="27"/>
      <c r="AN402" s="27"/>
      <c r="AO402" s="27"/>
      <c r="AP402" s="23"/>
      <c r="AQ402" s="23"/>
      <c r="AR402" s="57"/>
      <c r="AS402" s="58"/>
      <c r="AT402" s="58"/>
      <c r="AU402" s="58"/>
      <c r="AV402" s="58"/>
      <c r="AW402" s="58"/>
      <c r="AX402" s="58"/>
      <c r="AY402" s="58"/>
      <c r="AZ402" s="58"/>
      <c r="BA402" s="58"/>
      <c r="BB402" s="58"/>
      <c r="BC402" s="58"/>
      <c r="BD402" s="58"/>
      <c r="BE402" s="58"/>
      <c r="BF402" s="58"/>
      <c r="BG402" s="58"/>
      <c r="BH402" s="58"/>
      <c r="BI402" s="58"/>
      <c r="BJ402" s="58"/>
      <c r="BK402" s="58"/>
      <c r="BM402" s="57"/>
      <c r="BN402" s="58"/>
      <c r="BO402" s="58"/>
      <c r="BP402" s="58"/>
      <c r="BQ402" s="58"/>
      <c r="BR402" s="58"/>
      <c r="BS402" s="58"/>
      <c r="BT402" s="58"/>
      <c r="BU402" s="58"/>
      <c r="BV402" s="58"/>
      <c r="BW402" s="58"/>
      <c r="BX402" s="58"/>
      <c r="BY402" s="58"/>
      <c r="BZ402" s="58"/>
      <c r="CA402" s="58"/>
      <c r="CB402" s="58"/>
      <c r="CC402" s="58"/>
      <c r="CD402" s="58"/>
      <c r="CE402" s="58"/>
      <c r="CF402" s="58"/>
    </row>
    <row r="403" spans="1:84" s="59" customFormat="1" ht="15" hidden="1" x14ac:dyDescent="0.3">
      <c r="A403" s="40">
        <v>53267</v>
      </c>
      <c r="B403" s="27"/>
      <c r="C403" s="27"/>
      <c r="D403" s="27"/>
      <c r="E403" s="27"/>
      <c r="F403" s="27"/>
      <c r="G403" s="27"/>
      <c r="H403" s="27"/>
      <c r="I403" s="27"/>
      <c r="J403" s="27"/>
      <c r="K403" s="27"/>
      <c r="L403" s="27"/>
      <c r="M403" s="27"/>
      <c r="N403" s="27"/>
      <c r="O403" s="27"/>
      <c r="P403" s="27"/>
      <c r="Q403" s="27"/>
      <c r="R403" s="27"/>
      <c r="S403" s="27"/>
      <c r="T403" s="27"/>
      <c r="U403" s="23"/>
      <c r="V403" s="40">
        <v>53267</v>
      </c>
      <c r="W403" s="27"/>
      <c r="X403" s="27"/>
      <c r="Y403" s="27"/>
      <c r="Z403" s="27"/>
      <c r="AA403" s="27"/>
      <c r="AB403" s="27"/>
      <c r="AC403" s="27"/>
      <c r="AD403" s="27"/>
      <c r="AE403" s="27"/>
      <c r="AF403" s="27"/>
      <c r="AG403" s="27"/>
      <c r="AH403" s="27"/>
      <c r="AI403" s="27"/>
      <c r="AJ403" s="27"/>
      <c r="AK403" s="27"/>
      <c r="AL403" s="27"/>
      <c r="AM403" s="27"/>
      <c r="AN403" s="27"/>
      <c r="AO403" s="27"/>
      <c r="AP403" s="23"/>
      <c r="AQ403" s="23"/>
      <c r="AR403" s="57"/>
      <c r="AS403" s="58"/>
      <c r="AT403" s="58"/>
      <c r="AU403" s="58"/>
      <c r="AV403" s="58"/>
      <c r="AW403" s="58"/>
      <c r="AX403" s="58"/>
      <c r="AY403" s="58"/>
      <c r="AZ403" s="58"/>
      <c r="BA403" s="58"/>
      <c r="BB403" s="58"/>
      <c r="BC403" s="58"/>
      <c r="BD403" s="58"/>
      <c r="BE403" s="58"/>
      <c r="BF403" s="58"/>
      <c r="BG403" s="58"/>
      <c r="BH403" s="58"/>
      <c r="BI403" s="58"/>
      <c r="BJ403" s="58"/>
      <c r="BK403" s="58"/>
      <c r="BM403" s="57"/>
      <c r="BN403" s="58"/>
      <c r="BO403" s="58"/>
      <c r="BP403" s="58"/>
      <c r="BQ403" s="58"/>
      <c r="BR403" s="58"/>
      <c r="BS403" s="58"/>
      <c r="BT403" s="58"/>
      <c r="BU403" s="58"/>
      <c r="BV403" s="58"/>
      <c r="BW403" s="58"/>
      <c r="BX403" s="58"/>
      <c r="BY403" s="58"/>
      <c r="BZ403" s="58"/>
      <c r="CA403" s="58"/>
      <c r="CB403" s="58"/>
      <c r="CC403" s="58"/>
      <c r="CD403" s="58"/>
      <c r="CE403" s="58"/>
      <c r="CF403" s="58"/>
    </row>
    <row r="404" spans="1:84" s="59" customFormat="1" ht="15" hidden="1" x14ac:dyDescent="0.3">
      <c r="A404" s="41">
        <v>53297</v>
      </c>
      <c r="B404" s="28"/>
      <c r="C404" s="28"/>
      <c r="D404" s="28"/>
      <c r="E404" s="28"/>
      <c r="F404" s="28"/>
      <c r="G404" s="28"/>
      <c r="H404" s="28"/>
      <c r="I404" s="28"/>
      <c r="J404" s="28"/>
      <c r="K404" s="28"/>
      <c r="L404" s="28"/>
      <c r="M404" s="28"/>
      <c r="N404" s="28"/>
      <c r="O404" s="28"/>
      <c r="P404" s="28"/>
      <c r="Q404" s="28"/>
      <c r="R404" s="28"/>
      <c r="S404" s="28"/>
      <c r="T404" s="28"/>
      <c r="U404" s="23"/>
      <c r="V404" s="41">
        <v>53297</v>
      </c>
      <c r="W404" s="28"/>
      <c r="X404" s="28"/>
      <c r="Y404" s="28"/>
      <c r="Z404" s="28"/>
      <c r="AA404" s="28"/>
      <c r="AB404" s="28"/>
      <c r="AC404" s="28"/>
      <c r="AD404" s="28"/>
      <c r="AE404" s="28"/>
      <c r="AF404" s="28"/>
      <c r="AG404" s="28"/>
      <c r="AH404" s="28"/>
      <c r="AI404" s="28"/>
      <c r="AJ404" s="28"/>
      <c r="AK404" s="28"/>
      <c r="AL404" s="28"/>
      <c r="AM404" s="28"/>
      <c r="AN404" s="28"/>
      <c r="AO404" s="28"/>
      <c r="AP404" s="23"/>
      <c r="AQ404" s="23"/>
      <c r="AR404" s="57"/>
      <c r="AS404" s="58"/>
      <c r="AT404" s="58"/>
      <c r="AU404" s="58"/>
      <c r="AV404" s="58"/>
      <c r="AW404" s="58"/>
      <c r="AX404" s="58"/>
      <c r="AY404" s="58"/>
      <c r="AZ404" s="58"/>
      <c r="BA404" s="58"/>
      <c r="BB404" s="58"/>
      <c r="BC404" s="58"/>
      <c r="BD404" s="58"/>
      <c r="BE404" s="58"/>
      <c r="BF404" s="58"/>
      <c r="BG404" s="58"/>
      <c r="BH404" s="58"/>
      <c r="BI404" s="58"/>
      <c r="BJ404" s="58"/>
      <c r="BK404" s="58"/>
      <c r="BM404" s="57"/>
      <c r="BN404" s="58"/>
      <c r="BO404" s="58"/>
      <c r="BP404" s="58"/>
      <c r="BQ404" s="58"/>
      <c r="BR404" s="58"/>
      <c r="BS404" s="58"/>
      <c r="BT404" s="58"/>
      <c r="BU404" s="58"/>
      <c r="BV404" s="58"/>
      <c r="BW404" s="58"/>
      <c r="BX404" s="58"/>
      <c r="BY404" s="58"/>
      <c r="BZ404" s="58"/>
      <c r="CA404" s="58"/>
      <c r="CB404" s="58"/>
      <c r="CC404" s="58"/>
      <c r="CD404" s="58"/>
      <c r="CE404" s="58"/>
      <c r="CF404" s="58"/>
    </row>
    <row r="405" spans="1:84" s="59" customFormat="1" ht="15" hidden="1" x14ac:dyDescent="0.3">
      <c r="A405" s="42">
        <v>53328</v>
      </c>
      <c r="B405" s="29"/>
      <c r="C405" s="29"/>
      <c r="D405" s="29"/>
      <c r="E405" s="29"/>
      <c r="F405" s="29"/>
      <c r="G405" s="29"/>
      <c r="H405" s="29"/>
      <c r="I405" s="29"/>
      <c r="J405" s="29"/>
      <c r="K405" s="29"/>
      <c r="L405" s="29"/>
      <c r="M405" s="29"/>
      <c r="N405" s="29"/>
      <c r="O405" s="29"/>
      <c r="P405" s="29"/>
      <c r="Q405" s="29"/>
      <c r="R405" s="29"/>
      <c r="S405" s="29"/>
      <c r="T405" s="29"/>
      <c r="U405" s="23"/>
      <c r="V405" s="42">
        <v>53328</v>
      </c>
      <c r="W405" s="29"/>
      <c r="X405" s="29"/>
      <c r="Y405" s="29"/>
      <c r="Z405" s="29"/>
      <c r="AA405" s="29"/>
      <c r="AB405" s="29"/>
      <c r="AC405" s="29"/>
      <c r="AD405" s="29"/>
      <c r="AE405" s="29"/>
      <c r="AF405" s="29"/>
      <c r="AG405" s="29"/>
      <c r="AH405" s="29"/>
      <c r="AI405" s="29"/>
      <c r="AJ405" s="29"/>
      <c r="AK405" s="29"/>
      <c r="AL405" s="29"/>
      <c r="AM405" s="29"/>
      <c r="AN405" s="29"/>
      <c r="AO405" s="29"/>
      <c r="AP405" s="23"/>
      <c r="AQ405" s="23"/>
      <c r="AR405" s="57"/>
      <c r="AS405" s="58"/>
      <c r="AT405" s="58"/>
      <c r="AU405" s="58"/>
      <c r="AV405" s="58"/>
      <c r="AW405" s="58"/>
      <c r="AX405" s="58"/>
      <c r="AY405" s="58"/>
      <c r="AZ405" s="58"/>
      <c r="BA405" s="58"/>
      <c r="BB405" s="58"/>
      <c r="BC405" s="58"/>
      <c r="BD405" s="58"/>
      <c r="BE405" s="58"/>
      <c r="BF405" s="58"/>
      <c r="BG405" s="58"/>
      <c r="BH405" s="58"/>
      <c r="BI405" s="58"/>
      <c r="BJ405" s="58"/>
      <c r="BK405" s="58"/>
      <c r="BM405" s="57"/>
      <c r="BN405" s="58"/>
      <c r="BO405" s="58"/>
      <c r="BP405" s="58"/>
      <c r="BQ405" s="58"/>
      <c r="BR405" s="58"/>
      <c r="BS405" s="58"/>
      <c r="BT405" s="58"/>
      <c r="BU405" s="58"/>
      <c r="BV405" s="58"/>
      <c r="BW405" s="58"/>
      <c r="BX405" s="58"/>
      <c r="BY405" s="58"/>
      <c r="BZ405" s="58"/>
      <c r="CA405" s="58"/>
      <c r="CB405" s="58"/>
      <c r="CC405" s="58"/>
      <c r="CD405" s="58"/>
      <c r="CE405" s="58"/>
      <c r="CF405" s="58"/>
    </row>
    <row r="406" spans="1:84" s="59" customFormat="1" ht="15" hidden="1" x14ac:dyDescent="0.3">
      <c r="A406" s="43">
        <v>53359</v>
      </c>
      <c r="B406" s="31"/>
      <c r="C406" s="31"/>
      <c r="D406" s="31"/>
      <c r="E406" s="31"/>
      <c r="F406" s="31"/>
      <c r="G406" s="31"/>
      <c r="H406" s="31"/>
      <c r="I406" s="31"/>
      <c r="J406" s="31"/>
      <c r="K406" s="31"/>
      <c r="L406" s="31"/>
      <c r="M406" s="31"/>
      <c r="N406" s="31"/>
      <c r="O406" s="31"/>
      <c r="P406" s="31"/>
      <c r="Q406" s="31"/>
      <c r="R406" s="31"/>
      <c r="S406" s="31"/>
      <c r="T406" s="31"/>
      <c r="U406" s="23"/>
      <c r="V406" s="43">
        <v>53359</v>
      </c>
      <c r="W406" s="31"/>
      <c r="X406" s="31"/>
      <c r="Y406" s="31"/>
      <c r="Z406" s="31"/>
      <c r="AA406" s="31"/>
      <c r="AB406" s="31"/>
      <c r="AC406" s="31"/>
      <c r="AD406" s="31"/>
      <c r="AE406" s="31"/>
      <c r="AF406" s="31"/>
      <c r="AG406" s="31"/>
      <c r="AH406" s="31"/>
      <c r="AI406" s="31"/>
      <c r="AJ406" s="31"/>
      <c r="AK406" s="31"/>
      <c r="AL406" s="31"/>
      <c r="AM406" s="31"/>
      <c r="AN406" s="31"/>
      <c r="AO406" s="31"/>
      <c r="AP406" s="23"/>
      <c r="AQ406" s="23"/>
      <c r="AR406" s="57"/>
      <c r="AS406" s="58"/>
      <c r="AT406" s="58"/>
      <c r="AU406" s="58"/>
      <c r="AV406" s="58"/>
      <c r="AW406" s="58"/>
      <c r="AX406" s="58"/>
      <c r="AY406" s="58"/>
      <c r="AZ406" s="58"/>
      <c r="BA406" s="58"/>
      <c r="BB406" s="58"/>
      <c r="BC406" s="58"/>
      <c r="BD406" s="58"/>
      <c r="BE406" s="58"/>
      <c r="BF406" s="58"/>
      <c r="BG406" s="58"/>
      <c r="BH406" s="58"/>
      <c r="BI406" s="58"/>
      <c r="BJ406" s="58"/>
      <c r="BK406" s="58"/>
      <c r="BM406" s="57"/>
      <c r="BN406" s="58"/>
      <c r="BO406" s="58"/>
      <c r="BP406" s="58"/>
      <c r="BQ406" s="58"/>
      <c r="BR406" s="58"/>
      <c r="BS406" s="58"/>
      <c r="BT406" s="58"/>
      <c r="BU406" s="58"/>
      <c r="BV406" s="58"/>
      <c r="BW406" s="58"/>
      <c r="BX406" s="58"/>
      <c r="BY406" s="58"/>
      <c r="BZ406" s="58"/>
      <c r="CA406" s="58"/>
      <c r="CB406" s="58"/>
      <c r="CC406" s="58"/>
      <c r="CD406" s="58"/>
      <c r="CE406" s="58"/>
      <c r="CF406" s="58"/>
    </row>
    <row r="407" spans="1:84" s="59" customFormat="1" ht="15" hidden="1" x14ac:dyDescent="0.3">
      <c r="A407" s="43">
        <v>53387</v>
      </c>
      <c r="B407" s="31"/>
      <c r="C407" s="31"/>
      <c r="D407" s="31"/>
      <c r="E407" s="31"/>
      <c r="F407" s="31"/>
      <c r="G407" s="31"/>
      <c r="H407" s="31"/>
      <c r="I407" s="31"/>
      <c r="J407" s="31"/>
      <c r="K407" s="31"/>
      <c r="L407" s="31"/>
      <c r="M407" s="31"/>
      <c r="N407" s="31"/>
      <c r="O407" s="31"/>
      <c r="P407" s="31"/>
      <c r="Q407" s="31"/>
      <c r="R407" s="31"/>
      <c r="S407" s="31"/>
      <c r="T407" s="31"/>
      <c r="U407" s="23"/>
      <c r="V407" s="43">
        <v>53387</v>
      </c>
      <c r="W407" s="31"/>
      <c r="X407" s="31"/>
      <c r="Y407" s="31"/>
      <c r="Z407" s="31"/>
      <c r="AA407" s="31"/>
      <c r="AB407" s="31"/>
      <c r="AC407" s="31"/>
      <c r="AD407" s="31"/>
      <c r="AE407" s="31"/>
      <c r="AF407" s="31"/>
      <c r="AG407" s="31"/>
      <c r="AH407" s="31"/>
      <c r="AI407" s="31"/>
      <c r="AJ407" s="31"/>
      <c r="AK407" s="31"/>
      <c r="AL407" s="31"/>
      <c r="AM407" s="31"/>
      <c r="AN407" s="31"/>
      <c r="AO407" s="31"/>
      <c r="AP407" s="23"/>
      <c r="AQ407" s="23"/>
      <c r="AR407" s="57"/>
      <c r="AS407" s="58"/>
      <c r="AT407" s="58"/>
      <c r="AU407" s="58"/>
      <c r="AV407" s="58"/>
      <c r="AW407" s="58"/>
      <c r="AX407" s="58"/>
      <c r="AY407" s="58"/>
      <c r="AZ407" s="58"/>
      <c r="BA407" s="58"/>
      <c r="BB407" s="58"/>
      <c r="BC407" s="58"/>
      <c r="BD407" s="58"/>
      <c r="BE407" s="58"/>
      <c r="BF407" s="58"/>
      <c r="BG407" s="58"/>
      <c r="BH407" s="58"/>
      <c r="BI407" s="58"/>
      <c r="BJ407" s="58"/>
      <c r="BK407" s="58"/>
      <c r="BM407" s="57"/>
      <c r="BN407" s="58"/>
      <c r="BO407" s="58"/>
      <c r="BP407" s="58"/>
      <c r="BQ407" s="58"/>
      <c r="BR407" s="58"/>
      <c r="BS407" s="58"/>
      <c r="BT407" s="58"/>
      <c r="BU407" s="58"/>
      <c r="BV407" s="58"/>
      <c r="BW407" s="58"/>
      <c r="BX407" s="58"/>
      <c r="BY407" s="58"/>
      <c r="BZ407" s="58"/>
      <c r="CA407" s="58"/>
      <c r="CB407" s="58"/>
      <c r="CC407" s="58"/>
      <c r="CD407" s="58"/>
      <c r="CE407" s="58"/>
      <c r="CF407" s="58"/>
    </row>
    <row r="408" spans="1:84" s="59" customFormat="1" ht="15" hidden="1" x14ac:dyDescent="0.3">
      <c r="A408" s="43">
        <v>53418</v>
      </c>
      <c r="B408" s="31"/>
      <c r="C408" s="31"/>
      <c r="D408" s="31"/>
      <c r="E408" s="31"/>
      <c r="F408" s="31"/>
      <c r="G408" s="31"/>
      <c r="H408" s="31"/>
      <c r="I408" s="31"/>
      <c r="J408" s="31"/>
      <c r="K408" s="31"/>
      <c r="L408" s="31"/>
      <c r="M408" s="31"/>
      <c r="N408" s="31"/>
      <c r="O408" s="31"/>
      <c r="P408" s="31"/>
      <c r="Q408" s="31"/>
      <c r="R408" s="31"/>
      <c r="S408" s="31"/>
      <c r="T408" s="31"/>
      <c r="U408" s="23"/>
      <c r="V408" s="43">
        <v>53418</v>
      </c>
      <c r="W408" s="31"/>
      <c r="X408" s="31"/>
      <c r="Y408" s="31"/>
      <c r="Z408" s="31"/>
      <c r="AA408" s="31"/>
      <c r="AB408" s="31"/>
      <c r="AC408" s="31"/>
      <c r="AD408" s="31"/>
      <c r="AE408" s="31"/>
      <c r="AF408" s="31"/>
      <c r="AG408" s="31"/>
      <c r="AH408" s="31"/>
      <c r="AI408" s="31"/>
      <c r="AJ408" s="31"/>
      <c r="AK408" s="31"/>
      <c r="AL408" s="31"/>
      <c r="AM408" s="31"/>
      <c r="AN408" s="31"/>
      <c r="AO408" s="31"/>
      <c r="AP408" s="23"/>
      <c r="AQ408" s="23"/>
      <c r="AR408" s="57"/>
      <c r="AS408" s="58"/>
      <c r="AT408" s="58"/>
      <c r="AU408" s="58"/>
      <c r="AV408" s="58"/>
      <c r="AW408" s="58"/>
      <c r="AX408" s="58"/>
      <c r="AY408" s="58"/>
      <c r="AZ408" s="58"/>
      <c r="BA408" s="58"/>
      <c r="BB408" s="58"/>
      <c r="BC408" s="58"/>
      <c r="BD408" s="58"/>
      <c r="BE408" s="58"/>
      <c r="BF408" s="58"/>
      <c r="BG408" s="58"/>
      <c r="BH408" s="58"/>
      <c r="BI408" s="58"/>
      <c r="BJ408" s="58"/>
      <c r="BK408" s="58"/>
      <c r="BM408" s="57"/>
      <c r="BN408" s="58"/>
      <c r="BO408" s="58"/>
      <c r="BP408" s="58"/>
      <c r="BQ408" s="58"/>
      <c r="BR408" s="58"/>
      <c r="BS408" s="58"/>
      <c r="BT408" s="58"/>
      <c r="BU408" s="58"/>
      <c r="BV408" s="58"/>
      <c r="BW408" s="58"/>
      <c r="BX408" s="58"/>
      <c r="BY408" s="58"/>
      <c r="BZ408" s="58"/>
      <c r="CA408" s="58"/>
      <c r="CB408" s="58"/>
      <c r="CC408" s="58"/>
      <c r="CD408" s="58"/>
      <c r="CE408" s="58"/>
      <c r="CF408" s="58"/>
    </row>
    <row r="409" spans="1:84" s="59" customFormat="1" ht="15" hidden="1" x14ac:dyDescent="0.3">
      <c r="A409" s="43">
        <v>53448</v>
      </c>
      <c r="B409" s="31"/>
      <c r="C409" s="31"/>
      <c r="D409" s="31"/>
      <c r="E409" s="31"/>
      <c r="F409" s="31"/>
      <c r="G409" s="31"/>
      <c r="H409" s="31"/>
      <c r="I409" s="31"/>
      <c r="J409" s="31"/>
      <c r="K409" s="31"/>
      <c r="L409" s="31"/>
      <c r="M409" s="31"/>
      <c r="N409" s="31"/>
      <c r="O409" s="31"/>
      <c r="P409" s="31"/>
      <c r="Q409" s="31"/>
      <c r="R409" s="31"/>
      <c r="S409" s="31"/>
      <c r="T409" s="31"/>
      <c r="U409" s="23"/>
      <c r="V409" s="43">
        <v>53448</v>
      </c>
      <c r="W409" s="31"/>
      <c r="X409" s="31"/>
      <c r="Y409" s="31"/>
      <c r="Z409" s="31"/>
      <c r="AA409" s="31"/>
      <c r="AB409" s="31"/>
      <c r="AC409" s="31"/>
      <c r="AD409" s="31"/>
      <c r="AE409" s="31"/>
      <c r="AF409" s="31"/>
      <c r="AG409" s="31"/>
      <c r="AH409" s="31"/>
      <c r="AI409" s="31"/>
      <c r="AJ409" s="31"/>
      <c r="AK409" s="31"/>
      <c r="AL409" s="31"/>
      <c r="AM409" s="31"/>
      <c r="AN409" s="31"/>
      <c r="AO409" s="31"/>
      <c r="AP409" s="23"/>
      <c r="AQ409" s="23"/>
      <c r="AR409" s="57"/>
      <c r="AS409" s="58"/>
      <c r="AT409" s="58"/>
      <c r="AU409" s="58"/>
      <c r="AV409" s="58"/>
      <c r="AW409" s="58"/>
      <c r="AX409" s="58"/>
      <c r="AY409" s="58"/>
      <c r="AZ409" s="58"/>
      <c r="BA409" s="58"/>
      <c r="BB409" s="58"/>
      <c r="BC409" s="58"/>
      <c r="BD409" s="58"/>
      <c r="BE409" s="58"/>
      <c r="BF409" s="58"/>
      <c r="BG409" s="58"/>
      <c r="BH409" s="58"/>
      <c r="BI409" s="58"/>
      <c r="BJ409" s="58"/>
      <c r="BK409" s="58"/>
      <c r="BM409" s="57"/>
      <c r="BN409" s="58"/>
      <c r="BO409" s="58"/>
      <c r="BP409" s="58"/>
      <c r="BQ409" s="58"/>
      <c r="BR409" s="58"/>
      <c r="BS409" s="58"/>
      <c r="BT409" s="58"/>
      <c r="BU409" s="58"/>
      <c r="BV409" s="58"/>
      <c r="BW409" s="58"/>
      <c r="BX409" s="58"/>
      <c r="BY409" s="58"/>
      <c r="BZ409" s="58"/>
      <c r="CA409" s="58"/>
      <c r="CB409" s="58"/>
      <c r="CC409" s="58"/>
      <c r="CD409" s="58"/>
      <c r="CE409" s="58"/>
      <c r="CF409" s="58"/>
    </row>
    <row r="410" spans="1:84" s="59" customFormat="1" ht="15" hidden="1" x14ac:dyDescent="0.3">
      <c r="A410" s="43">
        <v>53479</v>
      </c>
      <c r="B410" s="31"/>
      <c r="C410" s="31"/>
      <c r="D410" s="31"/>
      <c r="E410" s="31"/>
      <c r="F410" s="31"/>
      <c r="G410" s="31"/>
      <c r="H410" s="31"/>
      <c r="I410" s="31"/>
      <c r="J410" s="31"/>
      <c r="K410" s="31"/>
      <c r="L410" s="31"/>
      <c r="M410" s="31"/>
      <c r="N410" s="31"/>
      <c r="O410" s="31"/>
      <c r="P410" s="31"/>
      <c r="Q410" s="31"/>
      <c r="R410" s="31"/>
      <c r="S410" s="31"/>
      <c r="T410" s="31"/>
      <c r="U410" s="23"/>
      <c r="V410" s="43">
        <v>53479</v>
      </c>
      <c r="W410" s="31"/>
      <c r="X410" s="31"/>
      <c r="Y410" s="31"/>
      <c r="Z410" s="31"/>
      <c r="AA410" s="31"/>
      <c r="AB410" s="31"/>
      <c r="AC410" s="31"/>
      <c r="AD410" s="31"/>
      <c r="AE410" s="31"/>
      <c r="AF410" s="31"/>
      <c r="AG410" s="31"/>
      <c r="AH410" s="31"/>
      <c r="AI410" s="31"/>
      <c r="AJ410" s="31"/>
      <c r="AK410" s="31"/>
      <c r="AL410" s="31"/>
      <c r="AM410" s="31"/>
      <c r="AN410" s="31"/>
      <c r="AO410" s="31"/>
      <c r="AP410" s="23"/>
      <c r="AQ410" s="23"/>
      <c r="AR410" s="57"/>
      <c r="AS410" s="58"/>
      <c r="AT410" s="58"/>
      <c r="AU410" s="58"/>
      <c r="AV410" s="58"/>
      <c r="AW410" s="58"/>
      <c r="AX410" s="58"/>
      <c r="AY410" s="58"/>
      <c r="AZ410" s="58"/>
      <c r="BA410" s="58"/>
      <c r="BB410" s="58"/>
      <c r="BC410" s="58"/>
      <c r="BD410" s="58"/>
      <c r="BE410" s="58"/>
      <c r="BF410" s="58"/>
      <c r="BG410" s="58"/>
      <c r="BH410" s="58"/>
      <c r="BI410" s="58"/>
      <c r="BJ410" s="58"/>
      <c r="BK410" s="58"/>
      <c r="BM410" s="57"/>
      <c r="BN410" s="58"/>
      <c r="BO410" s="58"/>
      <c r="BP410" s="58"/>
      <c r="BQ410" s="58"/>
      <c r="BR410" s="58"/>
      <c r="BS410" s="58"/>
      <c r="BT410" s="58"/>
      <c r="BU410" s="58"/>
      <c r="BV410" s="58"/>
      <c r="BW410" s="58"/>
      <c r="BX410" s="58"/>
      <c r="BY410" s="58"/>
      <c r="BZ410" s="58"/>
      <c r="CA410" s="58"/>
      <c r="CB410" s="58"/>
      <c r="CC410" s="58"/>
      <c r="CD410" s="58"/>
      <c r="CE410" s="58"/>
      <c r="CF410" s="58"/>
    </row>
    <row r="411" spans="1:84" s="59" customFormat="1" ht="15" hidden="1" x14ac:dyDescent="0.3">
      <c r="A411" s="43">
        <v>53509</v>
      </c>
      <c r="B411" s="31"/>
      <c r="C411" s="31"/>
      <c r="D411" s="31"/>
      <c r="E411" s="31"/>
      <c r="F411" s="31"/>
      <c r="G411" s="31"/>
      <c r="H411" s="31"/>
      <c r="I411" s="31"/>
      <c r="J411" s="31"/>
      <c r="K411" s="31"/>
      <c r="L411" s="31"/>
      <c r="M411" s="31"/>
      <c r="N411" s="31"/>
      <c r="O411" s="31"/>
      <c r="P411" s="31"/>
      <c r="Q411" s="31"/>
      <c r="R411" s="31"/>
      <c r="S411" s="31"/>
      <c r="T411" s="31"/>
      <c r="U411" s="23"/>
      <c r="V411" s="43">
        <v>53509</v>
      </c>
      <c r="W411" s="31"/>
      <c r="X411" s="31"/>
      <c r="Y411" s="31"/>
      <c r="Z411" s="31"/>
      <c r="AA411" s="31"/>
      <c r="AB411" s="31"/>
      <c r="AC411" s="31"/>
      <c r="AD411" s="31"/>
      <c r="AE411" s="31"/>
      <c r="AF411" s="31"/>
      <c r="AG411" s="31"/>
      <c r="AH411" s="31"/>
      <c r="AI411" s="31"/>
      <c r="AJ411" s="31"/>
      <c r="AK411" s="31"/>
      <c r="AL411" s="31"/>
      <c r="AM411" s="31"/>
      <c r="AN411" s="31"/>
      <c r="AO411" s="31"/>
      <c r="AP411" s="23"/>
      <c r="AQ411" s="23"/>
      <c r="AR411" s="57"/>
      <c r="AS411" s="58"/>
      <c r="AT411" s="58"/>
      <c r="AU411" s="58"/>
      <c r="AV411" s="58"/>
      <c r="AW411" s="58"/>
      <c r="AX411" s="58"/>
      <c r="AY411" s="58"/>
      <c r="AZ411" s="58"/>
      <c r="BA411" s="58"/>
      <c r="BB411" s="58"/>
      <c r="BC411" s="58"/>
      <c r="BD411" s="58"/>
      <c r="BE411" s="58"/>
      <c r="BF411" s="58"/>
      <c r="BG411" s="58"/>
      <c r="BH411" s="58"/>
      <c r="BI411" s="58"/>
      <c r="BJ411" s="58"/>
      <c r="BK411" s="58"/>
      <c r="BM411" s="57"/>
      <c r="BN411" s="58"/>
      <c r="BO411" s="58"/>
      <c r="BP411" s="58"/>
      <c r="BQ411" s="58"/>
      <c r="BR411" s="58"/>
      <c r="BS411" s="58"/>
      <c r="BT411" s="58"/>
      <c r="BU411" s="58"/>
      <c r="BV411" s="58"/>
      <c r="BW411" s="58"/>
      <c r="BX411" s="58"/>
      <c r="BY411" s="58"/>
      <c r="BZ411" s="58"/>
      <c r="CA411" s="58"/>
      <c r="CB411" s="58"/>
      <c r="CC411" s="58"/>
      <c r="CD411" s="58"/>
      <c r="CE411" s="58"/>
      <c r="CF411" s="58"/>
    </row>
    <row r="412" spans="1:84" s="59" customFormat="1" ht="15" hidden="1" x14ac:dyDescent="0.3">
      <c r="A412" s="43">
        <v>53540</v>
      </c>
      <c r="B412" s="31"/>
      <c r="C412" s="31"/>
      <c r="D412" s="31"/>
      <c r="E412" s="31"/>
      <c r="F412" s="31"/>
      <c r="G412" s="31"/>
      <c r="H412" s="31"/>
      <c r="I412" s="31"/>
      <c r="J412" s="31"/>
      <c r="K412" s="31"/>
      <c r="L412" s="31"/>
      <c r="M412" s="31"/>
      <c r="N412" s="31"/>
      <c r="O412" s="31"/>
      <c r="P412" s="31"/>
      <c r="Q412" s="31"/>
      <c r="R412" s="31"/>
      <c r="S412" s="31"/>
      <c r="T412" s="31"/>
      <c r="U412" s="23"/>
      <c r="V412" s="43">
        <v>53540</v>
      </c>
      <c r="W412" s="31"/>
      <c r="X412" s="31"/>
      <c r="Y412" s="31"/>
      <c r="Z412" s="31"/>
      <c r="AA412" s="31"/>
      <c r="AB412" s="31"/>
      <c r="AC412" s="31"/>
      <c r="AD412" s="31"/>
      <c r="AE412" s="31"/>
      <c r="AF412" s="31"/>
      <c r="AG412" s="31"/>
      <c r="AH412" s="31"/>
      <c r="AI412" s="31"/>
      <c r="AJ412" s="31"/>
      <c r="AK412" s="31"/>
      <c r="AL412" s="31"/>
      <c r="AM412" s="31"/>
      <c r="AN412" s="31"/>
      <c r="AO412" s="31"/>
      <c r="AP412" s="23"/>
      <c r="AQ412" s="23"/>
      <c r="AR412" s="57"/>
      <c r="AS412" s="58"/>
      <c r="AT412" s="58"/>
      <c r="AU412" s="58"/>
      <c r="AV412" s="58"/>
      <c r="AW412" s="58"/>
      <c r="AX412" s="58"/>
      <c r="AY412" s="58"/>
      <c r="AZ412" s="58"/>
      <c r="BA412" s="58"/>
      <c r="BB412" s="58"/>
      <c r="BC412" s="58"/>
      <c r="BD412" s="58"/>
      <c r="BE412" s="58"/>
      <c r="BF412" s="58"/>
      <c r="BG412" s="58"/>
      <c r="BH412" s="58"/>
      <c r="BI412" s="58"/>
      <c r="BJ412" s="58"/>
      <c r="BK412" s="58"/>
      <c r="BM412" s="57"/>
      <c r="BN412" s="58"/>
      <c r="BO412" s="58"/>
      <c r="BP412" s="58"/>
      <c r="BQ412" s="58"/>
      <c r="BR412" s="58"/>
      <c r="BS412" s="58"/>
      <c r="BT412" s="58"/>
      <c r="BU412" s="58"/>
      <c r="BV412" s="58"/>
      <c r="BW412" s="58"/>
      <c r="BX412" s="58"/>
      <c r="BY412" s="58"/>
      <c r="BZ412" s="58"/>
      <c r="CA412" s="58"/>
      <c r="CB412" s="58"/>
      <c r="CC412" s="58"/>
      <c r="CD412" s="58"/>
      <c r="CE412" s="58"/>
      <c r="CF412" s="58"/>
    </row>
    <row r="413" spans="1:84" s="59" customFormat="1" ht="15" hidden="1" x14ac:dyDescent="0.3">
      <c r="A413" s="43">
        <v>53571</v>
      </c>
      <c r="B413" s="31"/>
      <c r="C413" s="31"/>
      <c r="D413" s="31"/>
      <c r="E413" s="31"/>
      <c r="F413" s="31"/>
      <c r="G413" s="31"/>
      <c r="H413" s="31"/>
      <c r="I413" s="31"/>
      <c r="J413" s="31"/>
      <c r="K413" s="31"/>
      <c r="L413" s="31"/>
      <c r="M413" s="31"/>
      <c r="N413" s="31"/>
      <c r="O413" s="31"/>
      <c r="P413" s="31"/>
      <c r="Q413" s="31"/>
      <c r="R413" s="31"/>
      <c r="S413" s="31"/>
      <c r="T413" s="31"/>
      <c r="U413" s="23"/>
      <c r="V413" s="43">
        <v>53571</v>
      </c>
      <c r="W413" s="31"/>
      <c r="X413" s="31"/>
      <c r="Y413" s="31"/>
      <c r="Z413" s="31"/>
      <c r="AA413" s="31"/>
      <c r="AB413" s="31"/>
      <c r="AC413" s="31"/>
      <c r="AD413" s="31"/>
      <c r="AE413" s="31"/>
      <c r="AF413" s="31"/>
      <c r="AG413" s="31"/>
      <c r="AH413" s="31"/>
      <c r="AI413" s="31"/>
      <c r="AJ413" s="31"/>
      <c r="AK413" s="31"/>
      <c r="AL413" s="31"/>
      <c r="AM413" s="31"/>
      <c r="AN413" s="31"/>
      <c r="AO413" s="31"/>
      <c r="AP413" s="23"/>
      <c r="AQ413" s="23"/>
      <c r="AR413" s="57"/>
      <c r="AS413" s="58"/>
      <c r="AT413" s="58"/>
      <c r="AU413" s="58"/>
      <c r="AV413" s="58"/>
      <c r="AW413" s="58"/>
      <c r="AX413" s="58"/>
      <c r="AY413" s="58"/>
      <c r="AZ413" s="58"/>
      <c r="BA413" s="58"/>
      <c r="BB413" s="58"/>
      <c r="BC413" s="58"/>
      <c r="BD413" s="58"/>
      <c r="BE413" s="58"/>
      <c r="BF413" s="58"/>
      <c r="BG413" s="58"/>
      <c r="BH413" s="58"/>
      <c r="BI413" s="58"/>
      <c r="BJ413" s="58"/>
      <c r="BK413" s="58"/>
      <c r="BM413" s="57"/>
      <c r="BN413" s="58"/>
      <c r="BO413" s="58"/>
      <c r="BP413" s="58"/>
      <c r="BQ413" s="58"/>
      <c r="BR413" s="58"/>
      <c r="BS413" s="58"/>
      <c r="BT413" s="58"/>
      <c r="BU413" s="58"/>
      <c r="BV413" s="58"/>
      <c r="BW413" s="58"/>
      <c r="BX413" s="58"/>
      <c r="BY413" s="58"/>
      <c r="BZ413" s="58"/>
      <c r="CA413" s="58"/>
      <c r="CB413" s="58"/>
      <c r="CC413" s="58"/>
      <c r="CD413" s="58"/>
      <c r="CE413" s="58"/>
      <c r="CF413" s="58"/>
    </row>
    <row r="414" spans="1:84" s="59" customFormat="1" ht="15" hidden="1" x14ac:dyDescent="0.3">
      <c r="A414" s="43">
        <v>53601</v>
      </c>
      <c r="B414" s="31"/>
      <c r="C414" s="31"/>
      <c r="D414" s="31"/>
      <c r="E414" s="31"/>
      <c r="F414" s="31"/>
      <c r="G414" s="31"/>
      <c r="H414" s="31"/>
      <c r="I414" s="31"/>
      <c r="J414" s="31"/>
      <c r="K414" s="31"/>
      <c r="L414" s="31"/>
      <c r="M414" s="31"/>
      <c r="N414" s="31"/>
      <c r="O414" s="31"/>
      <c r="P414" s="31"/>
      <c r="Q414" s="31"/>
      <c r="R414" s="31"/>
      <c r="S414" s="31"/>
      <c r="T414" s="31"/>
      <c r="U414" s="23"/>
      <c r="V414" s="43">
        <v>53601</v>
      </c>
      <c r="W414" s="31"/>
      <c r="X414" s="31"/>
      <c r="Y414" s="31"/>
      <c r="Z414" s="31"/>
      <c r="AA414" s="31"/>
      <c r="AB414" s="31"/>
      <c r="AC414" s="31"/>
      <c r="AD414" s="31"/>
      <c r="AE414" s="31"/>
      <c r="AF414" s="31"/>
      <c r="AG414" s="31"/>
      <c r="AH414" s="31"/>
      <c r="AI414" s="31"/>
      <c r="AJ414" s="31"/>
      <c r="AK414" s="31"/>
      <c r="AL414" s="31"/>
      <c r="AM414" s="31"/>
      <c r="AN414" s="31"/>
      <c r="AO414" s="31"/>
      <c r="AP414" s="23"/>
      <c r="AQ414" s="23"/>
      <c r="AR414" s="57"/>
      <c r="AS414" s="58"/>
      <c r="AT414" s="58"/>
      <c r="AU414" s="58"/>
      <c r="AV414" s="58"/>
      <c r="AW414" s="58"/>
      <c r="AX414" s="58"/>
      <c r="AY414" s="58"/>
      <c r="AZ414" s="58"/>
      <c r="BA414" s="58"/>
      <c r="BB414" s="58"/>
      <c r="BC414" s="58"/>
      <c r="BD414" s="58"/>
      <c r="BE414" s="58"/>
      <c r="BF414" s="58"/>
      <c r="BG414" s="58"/>
      <c r="BH414" s="58"/>
      <c r="BI414" s="58"/>
      <c r="BJ414" s="58"/>
      <c r="BK414" s="58"/>
      <c r="BM414" s="57"/>
      <c r="BN414" s="58"/>
      <c r="BO414" s="58"/>
      <c r="BP414" s="58"/>
      <c r="BQ414" s="58"/>
      <c r="BR414" s="58"/>
      <c r="BS414" s="58"/>
      <c r="BT414" s="58"/>
      <c r="BU414" s="58"/>
      <c r="BV414" s="58"/>
      <c r="BW414" s="58"/>
      <c r="BX414" s="58"/>
      <c r="BY414" s="58"/>
      <c r="BZ414" s="58"/>
      <c r="CA414" s="58"/>
      <c r="CB414" s="58"/>
      <c r="CC414" s="58"/>
      <c r="CD414" s="58"/>
      <c r="CE414" s="58"/>
      <c r="CF414" s="58"/>
    </row>
    <row r="415" spans="1:84" s="59" customFormat="1" ht="15" hidden="1" x14ac:dyDescent="0.3">
      <c r="A415" s="43">
        <v>53632</v>
      </c>
      <c r="B415" s="31"/>
      <c r="C415" s="31"/>
      <c r="D415" s="31"/>
      <c r="E415" s="31"/>
      <c r="F415" s="31"/>
      <c r="G415" s="31"/>
      <c r="H415" s="31"/>
      <c r="I415" s="31"/>
      <c r="J415" s="31"/>
      <c r="K415" s="31"/>
      <c r="L415" s="31"/>
      <c r="M415" s="31"/>
      <c r="N415" s="31"/>
      <c r="O415" s="31"/>
      <c r="P415" s="31"/>
      <c r="Q415" s="31"/>
      <c r="R415" s="31"/>
      <c r="S415" s="31"/>
      <c r="T415" s="31"/>
      <c r="U415" s="23"/>
      <c r="V415" s="43">
        <v>53632</v>
      </c>
      <c r="W415" s="31"/>
      <c r="X415" s="31"/>
      <c r="Y415" s="31"/>
      <c r="Z415" s="31"/>
      <c r="AA415" s="31"/>
      <c r="AB415" s="31"/>
      <c r="AC415" s="31"/>
      <c r="AD415" s="31"/>
      <c r="AE415" s="31"/>
      <c r="AF415" s="31"/>
      <c r="AG415" s="31"/>
      <c r="AH415" s="31"/>
      <c r="AI415" s="31"/>
      <c r="AJ415" s="31"/>
      <c r="AK415" s="31"/>
      <c r="AL415" s="31"/>
      <c r="AM415" s="31"/>
      <c r="AN415" s="31"/>
      <c r="AO415" s="31"/>
      <c r="AP415" s="23"/>
      <c r="AQ415" s="23"/>
      <c r="AR415" s="57"/>
      <c r="AS415" s="58"/>
      <c r="AT415" s="58"/>
      <c r="AU415" s="58"/>
      <c r="AV415" s="58"/>
      <c r="AW415" s="58"/>
      <c r="AX415" s="58"/>
      <c r="AY415" s="58"/>
      <c r="AZ415" s="58"/>
      <c r="BA415" s="58"/>
      <c r="BB415" s="58"/>
      <c r="BC415" s="58"/>
      <c r="BD415" s="58"/>
      <c r="BE415" s="58"/>
      <c r="BF415" s="58"/>
      <c r="BG415" s="58"/>
      <c r="BH415" s="58"/>
      <c r="BI415" s="58"/>
      <c r="BJ415" s="58"/>
      <c r="BK415" s="58"/>
      <c r="BM415" s="57"/>
      <c r="BN415" s="58"/>
      <c r="BO415" s="58"/>
      <c r="BP415" s="58"/>
      <c r="BQ415" s="58"/>
      <c r="BR415" s="58"/>
      <c r="BS415" s="58"/>
      <c r="BT415" s="58"/>
      <c r="BU415" s="58"/>
      <c r="BV415" s="58"/>
      <c r="BW415" s="58"/>
      <c r="BX415" s="58"/>
      <c r="BY415" s="58"/>
      <c r="BZ415" s="58"/>
      <c r="CA415" s="58"/>
      <c r="CB415" s="58"/>
      <c r="CC415" s="58"/>
      <c r="CD415" s="58"/>
      <c r="CE415" s="58"/>
      <c r="CF415" s="58"/>
    </row>
    <row r="416" spans="1:84" s="59" customFormat="1" ht="15" hidden="1" x14ac:dyDescent="0.3">
      <c r="A416" s="44">
        <v>53662</v>
      </c>
      <c r="B416" s="33"/>
      <c r="C416" s="33"/>
      <c r="D416" s="33"/>
      <c r="E416" s="33"/>
      <c r="F416" s="33"/>
      <c r="G416" s="33"/>
      <c r="H416" s="33"/>
      <c r="I416" s="33"/>
      <c r="J416" s="33"/>
      <c r="K416" s="33"/>
      <c r="L416" s="33"/>
      <c r="M416" s="33"/>
      <c r="N416" s="33"/>
      <c r="O416" s="33"/>
      <c r="P416" s="33"/>
      <c r="Q416" s="33"/>
      <c r="R416" s="33"/>
      <c r="S416" s="33"/>
      <c r="T416" s="33"/>
      <c r="U416" s="23"/>
      <c r="V416" s="44">
        <v>53662</v>
      </c>
      <c r="W416" s="33"/>
      <c r="X416" s="33"/>
      <c r="Y416" s="33"/>
      <c r="Z416" s="33"/>
      <c r="AA416" s="33"/>
      <c r="AB416" s="33"/>
      <c r="AC416" s="33"/>
      <c r="AD416" s="33"/>
      <c r="AE416" s="33"/>
      <c r="AF416" s="33"/>
      <c r="AG416" s="33"/>
      <c r="AH416" s="33"/>
      <c r="AI416" s="33"/>
      <c r="AJ416" s="33"/>
      <c r="AK416" s="33"/>
      <c r="AL416" s="33"/>
      <c r="AM416" s="33"/>
      <c r="AN416" s="33"/>
      <c r="AO416" s="33"/>
      <c r="AP416" s="23"/>
      <c r="AQ416" s="23"/>
      <c r="AR416" s="57"/>
      <c r="AS416" s="58"/>
      <c r="AT416" s="58"/>
      <c r="AU416" s="58"/>
      <c r="AV416" s="58"/>
      <c r="AW416" s="58"/>
      <c r="AX416" s="58"/>
      <c r="AY416" s="58"/>
      <c r="AZ416" s="58"/>
      <c r="BA416" s="58"/>
      <c r="BB416" s="58"/>
      <c r="BC416" s="58"/>
      <c r="BD416" s="58"/>
      <c r="BE416" s="58"/>
      <c r="BF416" s="58"/>
      <c r="BG416" s="58"/>
      <c r="BH416" s="58"/>
      <c r="BI416" s="58"/>
      <c r="BJ416" s="58"/>
      <c r="BK416" s="58"/>
      <c r="BM416" s="57"/>
      <c r="BN416" s="58"/>
      <c r="BO416" s="58"/>
      <c r="BP416" s="58"/>
      <c r="BQ416" s="58"/>
      <c r="BR416" s="58"/>
      <c r="BS416" s="58"/>
      <c r="BT416" s="58"/>
      <c r="BU416" s="58"/>
      <c r="BV416" s="58"/>
      <c r="BW416" s="58"/>
      <c r="BX416" s="58"/>
      <c r="BY416" s="58"/>
      <c r="BZ416" s="58"/>
      <c r="CA416" s="58"/>
      <c r="CB416" s="58"/>
      <c r="CC416" s="58"/>
      <c r="CD416" s="58"/>
      <c r="CE416" s="58"/>
      <c r="CF416" s="58"/>
    </row>
    <row r="417" spans="1:84" s="59" customFormat="1" ht="15" hidden="1" x14ac:dyDescent="0.3">
      <c r="A417" s="45">
        <v>53693</v>
      </c>
      <c r="B417" s="35"/>
      <c r="C417" s="35"/>
      <c r="D417" s="35"/>
      <c r="E417" s="35"/>
      <c r="F417" s="35"/>
      <c r="G417" s="35"/>
      <c r="H417" s="35"/>
      <c r="I417" s="35"/>
      <c r="J417" s="35"/>
      <c r="K417" s="35"/>
      <c r="L417" s="35"/>
      <c r="M417" s="35"/>
      <c r="N417" s="35"/>
      <c r="O417" s="35"/>
      <c r="P417" s="35"/>
      <c r="Q417" s="35"/>
      <c r="R417" s="35"/>
      <c r="S417" s="35"/>
      <c r="T417" s="35"/>
      <c r="U417" s="23"/>
      <c r="V417" s="45">
        <v>53693</v>
      </c>
      <c r="W417" s="35"/>
      <c r="X417" s="35"/>
      <c r="Y417" s="35"/>
      <c r="Z417" s="35"/>
      <c r="AA417" s="35"/>
      <c r="AB417" s="35"/>
      <c r="AC417" s="35"/>
      <c r="AD417" s="35"/>
      <c r="AE417" s="35"/>
      <c r="AF417" s="35"/>
      <c r="AG417" s="35"/>
      <c r="AH417" s="35"/>
      <c r="AI417" s="35"/>
      <c r="AJ417" s="35"/>
      <c r="AK417" s="35"/>
      <c r="AL417" s="35"/>
      <c r="AM417" s="35"/>
      <c r="AN417" s="35"/>
      <c r="AO417" s="35"/>
      <c r="AP417" s="23"/>
      <c r="AQ417" s="23"/>
      <c r="AR417" s="57"/>
      <c r="AS417" s="58"/>
      <c r="AT417" s="58"/>
      <c r="AU417" s="58"/>
      <c r="AV417" s="58"/>
      <c r="AW417" s="58"/>
      <c r="AX417" s="58"/>
      <c r="AY417" s="58"/>
      <c r="AZ417" s="58"/>
      <c r="BA417" s="58"/>
      <c r="BB417" s="58"/>
      <c r="BC417" s="58"/>
      <c r="BD417" s="58"/>
      <c r="BE417" s="58"/>
      <c r="BF417" s="58"/>
      <c r="BG417" s="58"/>
      <c r="BH417" s="58"/>
      <c r="BI417" s="58"/>
      <c r="BJ417" s="58"/>
      <c r="BK417" s="58"/>
      <c r="BM417" s="57"/>
      <c r="BN417" s="58"/>
      <c r="BO417" s="58"/>
      <c r="BP417" s="58"/>
      <c r="BQ417" s="58"/>
      <c r="BR417" s="58"/>
      <c r="BS417" s="58"/>
      <c r="BT417" s="58"/>
      <c r="BU417" s="58"/>
      <c r="BV417" s="58"/>
      <c r="BW417" s="58"/>
      <c r="BX417" s="58"/>
      <c r="BY417" s="58"/>
      <c r="BZ417" s="58"/>
      <c r="CA417" s="58"/>
      <c r="CB417" s="58"/>
      <c r="CC417" s="58"/>
      <c r="CD417" s="58"/>
      <c r="CE417" s="58"/>
      <c r="CF417" s="58"/>
    </row>
    <row r="418" spans="1:84" s="59" customFormat="1" ht="15" hidden="1" x14ac:dyDescent="0.3">
      <c r="A418" s="40">
        <v>53724</v>
      </c>
      <c r="B418" s="27"/>
      <c r="C418" s="27"/>
      <c r="D418" s="27"/>
      <c r="E418" s="27"/>
      <c r="F418" s="27"/>
      <c r="G418" s="27"/>
      <c r="H418" s="27"/>
      <c r="I418" s="27"/>
      <c r="J418" s="27"/>
      <c r="K418" s="27"/>
      <c r="L418" s="27"/>
      <c r="M418" s="27"/>
      <c r="N418" s="27"/>
      <c r="O418" s="27"/>
      <c r="P418" s="27"/>
      <c r="Q418" s="27"/>
      <c r="R418" s="27"/>
      <c r="S418" s="27"/>
      <c r="T418" s="27"/>
      <c r="U418" s="23"/>
      <c r="V418" s="40">
        <v>53724</v>
      </c>
      <c r="W418" s="27"/>
      <c r="X418" s="27"/>
      <c r="Y418" s="27"/>
      <c r="Z418" s="27"/>
      <c r="AA418" s="27"/>
      <c r="AB418" s="27"/>
      <c r="AC418" s="27"/>
      <c r="AD418" s="27"/>
      <c r="AE418" s="27"/>
      <c r="AF418" s="27"/>
      <c r="AG418" s="27"/>
      <c r="AH418" s="27"/>
      <c r="AI418" s="27"/>
      <c r="AJ418" s="27"/>
      <c r="AK418" s="27"/>
      <c r="AL418" s="27"/>
      <c r="AM418" s="27"/>
      <c r="AN418" s="27"/>
      <c r="AO418" s="27"/>
      <c r="AP418" s="23"/>
      <c r="AQ418" s="23"/>
      <c r="AR418" s="57"/>
      <c r="AS418" s="58"/>
      <c r="AT418" s="58"/>
      <c r="AU418" s="58"/>
      <c r="AV418" s="58"/>
      <c r="AW418" s="58"/>
      <c r="AX418" s="58"/>
      <c r="AY418" s="58"/>
      <c r="AZ418" s="58"/>
      <c r="BA418" s="58"/>
      <c r="BB418" s="58"/>
      <c r="BC418" s="58"/>
      <c r="BD418" s="58"/>
      <c r="BE418" s="58"/>
      <c r="BF418" s="58"/>
      <c r="BG418" s="58"/>
      <c r="BH418" s="58"/>
      <c r="BI418" s="58"/>
      <c r="BJ418" s="58"/>
      <c r="BK418" s="58"/>
      <c r="BM418" s="57"/>
      <c r="BN418" s="58"/>
      <c r="BO418" s="58"/>
      <c r="BP418" s="58"/>
      <c r="BQ418" s="58"/>
      <c r="BR418" s="58"/>
      <c r="BS418" s="58"/>
      <c r="BT418" s="58"/>
      <c r="BU418" s="58"/>
      <c r="BV418" s="58"/>
      <c r="BW418" s="58"/>
      <c r="BX418" s="58"/>
      <c r="BY418" s="58"/>
      <c r="BZ418" s="58"/>
      <c r="CA418" s="58"/>
      <c r="CB418" s="58"/>
      <c r="CC418" s="58"/>
      <c r="CD418" s="58"/>
      <c r="CE418" s="58"/>
      <c r="CF418" s="58"/>
    </row>
    <row r="419" spans="1:84" s="59" customFormat="1" ht="15" hidden="1" x14ac:dyDescent="0.3">
      <c r="A419" s="40">
        <v>53752</v>
      </c>
      <c r="B419" s="27"/>
      <c r="C419" s="27"/>
      <c r="D419" s="27"/>
      <c r="E419" s="27"/>
      <c r="F419" s="27"/>
      <c r="G419" s="27"/>
      <c r="H419" s="27"/>
      <c r="I419" s="27"/>
      <c r="J419" s="27"/>
      <c r="K419" s="27"/>
      <c r="L419" s="27"/>
      <c r="M419" s="27"/>
      <c r="N419" s="27"/>
      <c r="O419" s="27"/>
      <c r="P419" s="27"/>
      <c r="Q419" s="27"/>
      <c r="R419" s="27"/>
      <c r="S419" s="27"/>
      <c r="T419" s="27"/>
      <c r="U419" s="23"/>
      <c r="V419" s="40">
        <v>53752</v>
      </c>
      <c r="W419" s="27"/>
      <c r="X419" s="27"/>
      <c r="Y419" s="27"/>
      <c r="Z419" s="27"/>
      <c r="AA419" s="27"/>
      <c r="AB419" s="27"/>
      <c r="AC419" s="27"/>
      <c r="AD419" s="27"/>
      <c r="AE419" s="27"/>
      <c r="AF419" s="27"/>
      <c r="AG419" s="27"/>
      <c r="AH419" s="27"/>
      <c r="AI419" s="27"/>
      <c r="AJ419" s="27"/>
      <c r="AK419" s="27"/>
      <c r="AL419" s="27"/>
      <c r="AM419" s="27"/>
      <c r="AN419" s="27"/>
      <c r="AO419" s="27"/>
      <c r="AP419" s="23"/>
      <c r="AQ419" s="23"/>
      <c r="AR419" s="57"/>
      <c r="AS419" s="58"/>
      <c r="AT419" s="58"/>
      <c r="AU419" s="58"/>
      <c r="AV419" s="58"/>
      <c r="AW419" s="58"/>
      <c r="AX419" s="58"/>
      <c r="AY419" s="58"/>
      <c r="AZ419" s="58"/>
      <c r="BA419" s="58"/>
      <c r="BB419" s="58"/>
      <c r="BC419" s="58"/>
      <c r="BD419" s="58"/>
      <c r="BE419" s="58"/>
      <c r="BF419" s="58"/>
      <c r="BG419" s="58"/>
      <c r="BH419" s="58"/>
      <c r="BI419" s="58"/>
      <c r="BJ419" s="58"/>
      <c r="BK419" s="58"/>
      <c r="BM419" s="57"/>
      <c r="BN419" s="58"/>
      <c r="BO419" s="58"/>
      <c r="BP419" s="58"/>
      <c r="BQ419" s="58"/>
      <c r="BR419" s="58"/>
      <c r="BS419" s="58"/>
      <c r="BT419" s="58"/>
      <c r="BU419" s="58"/>
      <c r="BV419" s="58"/>
      <c r="BW419" s="58"/>
      <c r="BX419" s="58"/>
      <c r="BY419" s="58"/>
      <c r="BZ419" s="58"/>
      <c r="CA419" s="58"/>
      <c r="CB419" s="58"/>
      <c r="CC419" s="58"/>
      <c r="CD419" s="58"/>
      <c r="CE419" s="58"/>
      <c r="CF419" s="58"/>
    </row>
    <row r="420" spans="1:84" s="59" customFormat="1" ht="15" hidden="1" x14ac:dyDescent="0.3">
      <c r="A420" s="40">
        <v>53783</v>
      </c>
      <c r="B420" s="27"/>
      <c r="C420" s="27"/>
      <c r="D420" s="27"/>
      <c r="E420" s="27"/>
      <c r="F420" s="27"/>
      <c r="G420" s="27"/>
      <c r="H420" s="27"/>
      <c r="I420" s="27"/>
      <c r="J420" s="27"/>
      <c r="K420" s="27"/>
      <c r="L420" s="27"/>
      <c r="M420" s="27"/>
      <c r="N420" s="27"/>
      <c r="O420" s="27"/>
      <c r="P420" s="27"/>
      <c r="Q420" s="27"/>
      <c r="R420" s="27"/>
      <c r="S420" s="27"/>
      <c r="T420" s="27"/>
      <c r="U420" s="23"/>
      <c r="V420" s="40">
        <v>53783</v>
      </c>
      <c r="W420" s="27"/>
      <c r="X420" s="27"/>
      <c r="Y420" s="27"/>
      <c r="Z420" s="27"/>
      <c r="AA420" s="27"/>
      <c r="AB420" s="27"/>
      <c r="AC420" s="27"/>
      <c r="AD420" s="27"/>
      <c r="AE420" s="27"/>
      <c r="AF420" s="27"/>
      <c r="AG420" s="27"/>
      <c r="AH420" s="27"/>
      <c r="AI420" s="27"/>
      <c r="AJ420" s="27"/>
      <c r="AK420" s="27"/>
      <c r="AL420" s="27"/>
      <c r="AM420" s="27"/>
      <c r="AN420" s="27"/>
      <c r="AO420" s="27"/>
      <c r="AP420" s="23"/>
      <c r="AQ420" s="23"/>
      <c r="AR420" s="57"/>
      <c r="AS420" s="58"/>
      <c r="AT420" s="58"/>
      <c r="AU420" s="58"/>
      <c r="AV420" s="58"/>
      <c r="AW420" s="58"/>
      <c r="AX420" s="58"/>
      <c r="AY420" s="58"/>
      <c r="AZ420" s="58"/>
      <c r="BA420" s="58"/>
      <c r="BB420" s="58"/>
      <c r="BC420" s="58"/>
      <c r="BD420" s="58"/>
      <c r="BE420" s="58"/>
      <c r="BF420" s="58"/>
      <c r="BG420" s="58"/>
      <c r="BH420" s="58"/>
      <c r="BI420" s="58"/>
      <c r="BJ420" s="58"/>
      <c r="BK420" s="58"/>
      <c r="BM420" s="57"/>
      <c r="BN420" s="58"/>
      <c r="BO420" s="58"/>
      <c r="BP420" s="58"/>
      <c r="BQ420" s="58"/>
      <c r="BR420" s="58"/>
      <c r="BS420" s="58"/>
      <c r="BT420" s="58"/>
      <c r="BU420" s="58"/>
      <c r="BV420" s="58"/>
      <c r="BW420" s="58"/>
      <c r="BX420" s="58"/>
      <c r="BY420" s="58"/>
      <c r="BZ420" s="58"/>
      <c r="CA420" s="58"/>
      <c r="CB420" s="58"/>
      <c r="CC420" s="58"/>
      <c r="CD420" s="58"/>
      <c r="CE420" s="58"/>
      <c r="CF420" s="58"/>
    </row>
    <row r="421" spans="1:84" s="59" customFormat="1" ht="15" hidden="1" x14ac:dyDescent="0.3">
      <c r="A421" s="40">
        <v>53813</v>
      </c>
      <c r="B421" s="27"/>
      <c r="C421" s="27"/>
      <c r="D421" s="27"/>
      <c r="E421" s="27"/>
      <c r="F421" s="27"/>
      <c r="G421" s="27"/>
      <c r="H421" s="27"/>
      <c r="I421" s="27"/>
      <c r="J421" s="27"/>
      <c r="K421" s="27"/>
      <c r="L421" s="27"/>
      <c r="M421" s="27"/>
      <c r="N421" s="27"/>
      <c r="O421" s="27"/>
      <c r="P421" s="27"/>
      <c r="Q421" s="27"/>
      <c r="R421" s="27"/>
      <c r="S421" s="27"/>
      <c r="T421" s="27"/>
      <c r="U421" s="23"/>
      <c r="V421" s="40">
        <v>53813</v>
      </c>
      <c r="W421" s="27"/>
      <c r="X421" s="27"/>
      <c r="Y421" s="27"/>
      <c r="Z421" s="27"/>
      <c r="AA421" s="27"/>
      <c r="AB421" s="27"/>
      <c r="AC421" s="27"/>
      <c r="AD421" s="27"/>
      <c r="AE421" s="27"/>
      <c r="AF421" s="27"/>
      <c r="AG421" s="27"/>
      <c r="AH421" s="27"/>
      <c r="AI421" s="27"/>
      <c r="AJ421" s="27"/>
      <c r="AK421" s="27"/>
      <c r="AL421" s="27"/>
      <c r="AM421" s="27"/>
      <c r="AN421" s="27"/>
      <c r="AO421" s="27"/>
      <c r="AP421" s="23"/>
      <c r="AQ421" s="23"/>
      <c r="AR421" s="57"/>
      <c r="AS421" s="58"/>
      <c r="AT421" s="58"/>
      <c r="AU421" s="58"/>
      <c r="AV421" s="58"/>
      <c r="AW421" s="58"/>
      <c r="AX421" s="58"/>
      <c r="AY421" s="58"/>
      <c r="AZ421" s="58"/>
      <c r="BA421" s="58"/>
      <c r="BB421" s="58"/>
      <c r="BC421" s="58"/>
      <c r="BD421" s="58"/>
      <c r="BE421" s="58"/>
      <c r="BF421" s="58"/>
      <c r="BG421" s="58"/>
      <c r="BH421" s="58"/>
      <c r="BI421" s="58"/>
      <c r="BJ421" s="58"/>
      <c r="BK421" s="58"/>
      <c r="BM421" s="57"/>
      <c r="BN421" s="58"/>
      <c r="BO421" s="58"/>
      <c r="BP421" s="58"/>
      <c r="BQ421" s="58"/>
      <c r="BR421" s="58"/>
      <c r="BS421" s="58"/>
      <c r="BT421" s="58"/>
      <c r="BU421" s="58"/>
      <c r="BV421" s="58"/>
      <c r="BW421" s="58"/>
      <c r="BX421" s="58"/>
      <c r="BY421" s="58"/>
      <c r="BZ421" s="58"/>
      <c r="CA421" s="58"/>
      <c r="CB421" s="58"/>
      <c r="CC421" s="58"/>
      <c r="CD421" s="58"/>
      <c r="CE421" s="58"/>
      <c r="CF421" s="58"/>
    </row>
    <row r="422" spans="1:84" s="59" customFormat="1" ht="15" hidden="1" x14ac:dyDescent="0.3">
      <c r="A422" s="40">
        <v>53844</v>
      </c>
      <c r="B422" s="27"/>
      <c r="C422" s="27"/>
      <c r="D422" s="27"/>
      <c r="E422" s="27"/>
      <c r="F422" s="27"/>
      <c r="G422" s="27"/>
      <c r="H422" s="27"/>
      <c r="I422" s="27"/>
      <c r="J422" s="27"/>
      <c r="K422" s="27"/>
      <c r="L422" s="27"/>
      <c r="M422" s="27"/>
      <c r="N422" s="27"/>
      <c r="O422" s="27"/>
      <c r="P422" s="27"/>
      <c r="Q422" s="27"/>
      <c r="R422" s="27"/>
      <c r="S422" s="27"/>
      <c r="T422" s="27"/>
      <c r="U422" s="23"/>
      <c r="V422" s="40">
        <v>53844</v>
      </c>
      <c r="W422" s="27"/>
      <c r="X422" s="27"/>
      <c r="Y422" s="27"/>
      <c r="Z422" s="27"/>
      <c r="AA422" s="27"/>
      <c r="AB422" s="27"/>
      <c r="AC422" s="27"/>
      <c r="AD422" s="27"/>
      <c r="AE422" s="27"/>
      <c r="AF422" s="27"/>
      <c r="AG422" s="27"/>
      <c r="AH422" s="27"/>
      <c r="AI422" s="27"/>
      <c r="AJ422" s="27"/>
      <c r="AK422" s="27"/>
      <c r="AL422" s="27"/>
      <c r="AM422" s="27"/>
      <c r="AN422" s="27"/>
      <c r="AO422" s="27"/>
      <c r="AP422" s="23"/>
      <c r="AQ422" s="23"/>
      <c r="AR422" s="57"/>
      <c r="AS422" s="58"/>
      <c r="AT422" s="58"/>
      <c r="AU422" s="58"/>
      <c r="AV422" s="58"/>
      <c r="AW422" s="58"/>
      <c r="AX422" s="58"/>
      <c r="AY422" s="58"/>
      <c r="AZ422" s="58"/>
      <c r="BA422" s="58"/>
      <c r="BB422" s="58"/>
      <c r="BC422" s="58"/>
      <c r="BD422" s="58"/>
      <c r="BE422" s="58"/>
      <c r="BF422" s="58"/>
      <c r="BG422" s="58"/>
      <c r="BH422" s="58"/>
      <c r="BI422" s="58"/>
      <c r="BJ422" s="58"/>
      <c r="BK422" s="58"/>
      <c r="BM422" s="57"/>
      <c r="BN422" s="58"/>
      <c r="BO422" s="58"/>
      <c r="BP422" s="58"/>
      <c r="BQ422" s="58"/>
      <c r="BR422" s="58"/>
      <c r="BS422" s="58"/>
      <c r="BT422" s="58"/>
      <c r="BU422" s="58"/>
      <c r="BV422" s="58"/>
      <c r="BW422" s="58"/>
      <c r="BX422" s="58"/>
      <c r="BY422" s="58"/>
      <c r="BZ422" s="58"/>
      <c r="CA422" s="58"/>
      <c r="CB422" s="58"/>
      <c r="CC422" s="58"/>
      <c r="CD422" s="58"/>
      <c r="CE422" s="58"/>
      <c r="CF422" s="58"/>
    </row>
    <row r="423" spans="1:84" s="59" customFormat="1" ht="15" hidden="1" x14ac:dyDescent="0.3">
      <c r="A423" s="40">
        <v>53874</v>
      </c>
      <c r="B423" s="27"/>
      <c r="C423" s="27"/>
      <c r="D423" s="27"/>
      <c r="E423" s="27"/>
      <c r="F423" s="27"/>
      <c r="G423" s="27"/>
      <c r="H423" s="27"/>
      <c r="I423" s="27"/>
      <c r="J423" s="27"/>
      <c r="K423" s="27"/>
      <c r="L423" s="27"/>
      <c r="M423" s="27"/>
      <c r="N423" s="27"/>
      <c r="O423" s="27"/>
      <c r="P423" s="27"/>
      <c r="Q423" s="27"/>
      <c r="R423" s="27"/>
      <c r="S423" s="27"/>
      <c r="T423" s="27"/>
      <c r="U423" s="23"/>
      <c r="V423" s="40">
        <v>53874</v>
      </c>
      <c r="W423" s="27"/>
      <c r="X423" s="27"/>
      <c r="Y423" s="27"/>
      <c r="Z423" s="27"/>
      <c r="AA423" s="27"/>
      <c r="AB423" s="27"/>
      <c r="AC423" s="27"/>
      <c r="AD423" s="27"/>
      <c r="AE423" s="27"/>
      <c r="AF423" s="27"/>
      <c r="AG423" s="27"/>
      <c r="AH423" s="27"/>
      <c r="AI423" s="27"/>
      <c r="AJ423" s="27"/>
      <c r="AK423" s="27"/>
      <c r="AL423" s="27"/>
      <c r="AM423" s="27"/>
      <c r="AN423" s="27"/>
      <c r="AO423" s="27"/>
      <c r="AP423" s="23"/>
      <c r="AQ423" s="23"/>
      <c r="AR423" s="57"/>
      <c r="AS423" s="58"/>
      <c r="AT423" s="58"/>
      <c r="AU423" s="58"/>
      <c r="AV423" s="58"/>
      <c r="AW423" s="58"/>
      <c r="AX423" s="58"/>
      <c r="AY423" s="58"/>
      <c r="AZ423" s="58"/>
      <c r="BA423" s="58"/>
      <c r="BB423" s="58"/>
      <c r="BC423" s="58"/>
      <c r="BD423" s="58"/>
      <c r="BE423" s="58"/>
      <c r="BF423" s="58"/>
      <c r="BG423" s="58"/>
      <c r="BH423" s="58"/>
      <c r="BI423" s="58"/>
      <c r="BJ423" s="58"/>
      <c r="BK423" s="58"/>
      <c r="BM423" s="57"/>
      <c r="BN423" s="58"/>
      <c r="BO423" s="58"/>
      <c r="BP423" s="58"/>
      <c r="BQ423" s="58"/>
      <c r="BR423" s="58"/>
      <c r="BS423" s="58"/>
      <c r="BT423" s="58"/>
      <c r="BU423" s="58"/>
      <c r="BV423" s="58"/>
      <c r="BW423" s="58"/>
      <c r="BX423" s="58"/>
      <c r="BY423" s="58"/>
      <c r="BZ423" s="58"/>
      <c r="CA423" s="58"/>
      <c r="CB423" s="58"/>
      <c r="CC423" s="58"/>
      <c r="CD423" s="58"/>
      <c r="CE423" s="58"/>
      <c r="CF423" s="58"/>
    </row>
    <row r="424" spans="1:84" s="59" customFormat="1" ht="15" hidden="1" x14ac:dyDescent="0.3">
      <c r="A424" s="40">
        <v>53905</v>
      </c>
      <c r="B424" s="27"/>
      <c r="C424" s="27"/>
      <c r="D424" s="27"/>
      <c r="E424" s="27"/>
      <c r="F424" s="27"/>
      <c r="G424" s="27"/>
      <c r="H424" s="27"/>
      <c r="I424" s="27"/>
      <c r="J424" s="27"/>
      <c r="K424" s="27"/>
      <c r="L424" s="27"/>
      <c r="M424" s="27"/>
      <c r="N424" s="27"/>
      <c r="O424" s="27"/>
      <c r="P424" s="27"/>
      <c r="Q424" s="27"/>
      <c r="R424" s="27"/>
      <c r="S424" s="27"/>
      <c r="T424" s="27"/>
      <c r="U424" s="23"/>
      <c r="V424" s="40">
        <v>53905</v>
      </c>
      <c r="W424" s="27"/>
      <c r="X424" s="27"/>
      <c r="Y424" s="27"/>
      <c r="Z424" s="27"/>
      <c r="AA424" s="27"/>
      <c r="AB424" s="27"/>
      <c r="AC424" s="27"/>
      <c r="AD424" s="27"/>
      <c r="AE424" s="27"/>
      <c r="AF424" s="27"/>
      <c r="AG424" s="27"/>
      <c r="AH424" s="27"/>
      <c r="AI424" s="27"/>
      <c r="AJ424" s="27"/>
      <c r="AK424" s="27"/>
      <c r="AL424" s="27"/>
      <c r="AM424" s="27"/>
      <c r="AN424" s="27"/>
      <c r="AO424" s="27"/>
      <c r="AP424" s="23"/>
      <c r="AQ424" s="23"/>
      <c r="AR424" s="57"/>
      <c r="AS424" s="58"/>
      <c r="AT424" s="58"/>
      <c r="AU424" s="58"/>
      <c r="AV424" s="58"/>
      <c r="AW424" s="58"/>
      <c r="AX424" s="58"/>
      <c r="AY424" s="58"/>
      <c r="AZ424" s="58"/>
      <c r="BA424" s="58"/>
      <c r="BB424" s="58"/>
      <c r="BC424" s="58"/>
      <c r="BD424" s="58"/>
      <c r="BE424" s="58"/>
      <c r="BF424" s="58"/>
      <c r="BG424" s="58"/>
      <c r="BH424" s="58"/>
      <c r="BI424" s="58"/>
      <c r="BJ424" s="58"/>
      <c r="BK424" s="58"/>
      <c r="BM424" s="57"/>
      <c r="BN424" s="58"/>
      <c r="BO424" s="58"/>
      <c r="BP424" s="58"/>
      <c r="BQ424" s="58"/>
      <c r="BR424" s="58"/>
      <c r="BS424" s="58"/>
      <c r="BT424" s="58"/>
      <c r="BU424" s="58"/>
      <c r="BV424" s="58"/>
      <c r="BW424" s="58"/>
      <c r="BX424" s="58"/>
      <c r="BY424" s="58"/>
      <c r="BZ424" s="58"/>
      <c r="CA424" s="58"/>
      <c r="CB424" s="58"/>
      <c r="CC424" s="58"/>
      <c r="CD424" s="58"/>
      <c r="CE424" s="58"/>
      <c r="CF424" s="58"/>
    </row>
    <row r="425" spans="1:84" s="59" customFormat="1" ht="15" hidden="1" x14ac:dyDescent="0.3">
      <c r="A425" s="40">
        <v>53936</v>
      </c>
      <c r="B425" s="27"/>
      <c r="C425" s="27"/>
      <c r="D425" s="27"/>
      <c r="E425" s="27"/>
      <c r="F425" s="27"/>
      <c r="G425" s="27"/>
      <c r="H425" s="27"/>
      <c r="I425" s="27"/>
      <c r="J425" s="27"/>
      <c r="K425" s="27"/>
      <c r="L425" s="27"/>
      <c r="M425" s="27"/>
      <c r="N425" s="27"/>
      <c r="O425" s="27"/>
      <c r="P425" s="27"/>
      <c r="Q425" s="27"/>
      <c r="R425" s="27"/>
      <c r="S425" s="27"/>
      <c r="T425" s="27"/>
      <c r="U425" s="23"/>
      <c r="V425" s="40">
        <v>53936</v>
      </c>
      <c r="W425" s="27"/>
      <c r="X425" s="27"/>
      <c r="Y425" s="27"/>
      <c r="Z425" s="27"/>
      <c r="AA425" s="27"/>
      <c r="AB425" s="27"/>
      <c r="AC425" s="27"/>
      <c r="AD425" s="27"/>
      <c r="AE425" s="27"/>
      <c r="AF425" s="27"/>
      <c r="AG425" s="27"/>
      <c r="AH425" s="27"/>
      <c r="AI425" s="27"/>
      <c r="AJ425" s="27"/>
      <c r="AK425" s="27"/>
      <c r="AL425" s="27"/>
      <c r="AM425" s="27"/>
      <c r="AN425" s="27"/>
      <c r="AO425" s="27"/>
      <c r="AP425" s="23"/>
      <c r="AQ425" s="23"/>
      <c r="AR425" s="57"/>
      <c r="AS425" s="58"/>
      <c r="AT425" s="58"/>
      <c r="AU425" s="58"/>
      <c r="AV425" s="58"/>
      <c r="AW425" s="58"/>
      <c r="AX425" s="58"/>
      <c r="AY425" s="58"/>
      <c r="AZ425" s="58"/>
      <c r="BA425" s="58"/>
      <c r="BB425" s="58"/>
      <c r="BC425" s="58"/>
      <c r="BD425" s="58"/>
      <c r="BE425" s="58"/>
      <c r="BF425" s="58"/>
      <c r="BG425" s="58"/>
      <c r="BH425" s="58"/>
      <c r="BI425" s="58"/>
      <c r="BJ425" s="58"/>
      <c r="BK425" s="58"/>
      <c r="BM425" s="57"/>
      <c r="BN425" s="58"/>
      <c r="BO425" s="58"/>
      <c r="BP425" s="58"/>
      <c r="BQ425" s="58"/>
      <c r="BR425" s="58"/>
      <c r="BS425" s="58"/>
      <c r="BT425" s="58"/>
      <c r="BU425" s="58"/>
      <c r="BV425" s="58"/>
      <c r="BW425" s="58"/>
      <c r="BX425" s="58"/>
      <c r="BY425" s="58"/>
      <c r="BZ425" s="58"/>
      <c r="CA425" s="58"/>
      <c r="CB425" s="58"/>
      <c r="CC425" s="58"/>
      <c r="CD425" s="58"/>
      <c r="CE425" s="58"/>
      <c r="CF425" s="58"/>
    </row>
    <row r="426" spans="1:84" s="59" customFormat="1" ht="15" hidden="1" x14ac:dyDescent="0.3">
      <c r="A426" s="40">
        <v>53966</v>
      </c>
      <c r="B426" s="27"/>
      <c r="C426" s="27"/>
      <c r="D426" s="27"/>
      <c r="E426" s="27"/>
      <c r="F426" s="27"/>
      <c r="G426" s="27"/>
      <c r="H426" s="27"/>
      <c r="I426" s="27"/>
      <c r="J426" s="27"/>
      <c r="K426" s="27"/>
      <c r="L426" s="27"/>
      <c r="M426" s="27"/>
      <c r="N426" s="27"/>
      <c r="O426" s="27"/>
      <c r="P426" s="27"/>
      <c r="Q426" s="27"/>
      <c r="R426" s="27"/>
      <c r="S426" s="27"/>
      <c r="T426" s="27"/>
      <c r="U426" s="23"/>
      <c r="V426" s="40">
        <v>53966</v>
      </c>
      <c r="W426" s="27"/>
      <c r="X426" s="27"/>
      <c r="Y426" s="27"/>
      <c r="Z426" s="27"/>
      <c r="AA426" s="27"/>
      <c r="AB426" s="27"/>
      <c r="AC426" s="27"/>
      <c r="AD426" s="27"/>
      <c r="AE426" s="27"/>
      <c r="AF426" s="27"/>
      <c r="AG426" s="27"/>
      <c r="AH426" s="27"/>
      <c r="AI426" s="27"/>
      <c r="AJ426" s="27"/>
      <c r="AK426" s="27"/>
      <c r="AL426" s="27"/>
      <c r="AM426" s="27"/>
      <c r="AN426" s="27"/>
      <c r="AO426" s="27"/>
      <c r="AP426" s="23"/>
      <c r="AQ426" s="23"/>
      <c r="AR426" s="57"/>
      <c r="AS426" s="58"/>
      <c r="AT426" s="58"/>
      <c r="AU426" s="58"/>
      <c r="AV426" s="58"/>
      <c r="AW426" s="58"/>
      <c r="AX426" s="58"/>
      <c r="AY426" s="58"/>
      <c r="AZ426" s="58"/>
      <c r="BA426" s="58"/>
      <c r="BB426" s="58"/>
      <c r="BC426" s="58"/>
      <c r="BD426" s="58"/>
      <c r="BE426" s="58"/>
      <c r="BF426" s="58"/>
      <c r="BG426" s="58"/>
      <c r="BH426" s="58"/>
      <c r="BI426" s="58"/>
      <c r="BJ426" s="58"/>
      <c r="BK426" s="58"/>
      <c r="BM426" s="57"/>
      <c r="BN426" s="58"/>
      <c r="BO426" s="58"/>
      <c r="BP426" s="58"/>
      <c r="BQ426" s="58"/>
      <c r="BR426" s="58"/>
      <c r="BS426" s="58"/>
      <c r="BT426" s="58"/>
      <c r="BU426" s="58"/>
      <c r="BV426" s="58"/>
      <c r="BW426" s="58"/>
      <c r="BX426" s="58"/>
      <c r="BY426" s="58"/>
      <c r="BZ426" s="58"/>
      <c r="CA426" s="58"/>
      <c r="CB426" s="58"/>
      <c r="CC426" s="58"/>
      <c r="CD426" s="58"/>
      <c r="CE426" s="58"/>
      <c r="CF426" s="58"/>
    </row>
    <row r="427" spans="1:84" s="59" customFormat="1" ht="15" hidden="1" x14ac:dyDescent="0.3">
      <c r="A427" s="40">
        <v>53997</v>
      </c>
      <c r="B427" s="27"/>
      <c r="C427" s="27"/>
      <c r="D427" s="27"/>
      <c r="E427" s="27"/>
      <c r="F427" s="27"/>
      <c r="G427" s="27"/>
      <c r="H427" s="27"/>
      <c r="I427" s="27"/>
      <c r="J427" s="27"/>
      <c r="K427" s="27"/>
      <c r="L427" s="27"/>
      <c r="M427" s="27"/>
      <c r="N427" s="27"/>
      <c r="O427" s="27"/>
      <c r="P427" s="27"/>
      <c r="Q427" s="27"/>
      <c r="R427" s="27"/>
      <c r="S427" s="27"/>
      <c r="T427" s="27"/>
      <c r="U427" s="23"/>
      <c r="V427" s="40">
        <v>53997</v>
      </c>
      <c r="W427" s="27"/>
      <c r="X427" s="27"/>
      <c r="Y427" s="27"/>
      <c r="Z427" s="27"/>
      <c r="AA427" s="27"/>
      <c r="AB427" s="27"/>
      <c r="AC427" s="27"/>
      <c r="AD427" s="27"/>
      <c r="AE427" s="27"/>
      <c r="AF427" s="27"/>
      <c r="AG427" s="27"/>
      <c r="AH427" s="27"/>
      <c r="AI427" s="27"/>
      <c r="AJ427" s="27"/>
      <c r="AK427" s="27"/>
      <c r="AL427" s="27"/>
      <c r="AM427" s="27"/>
      <c r="AN427" s="27"/>
      <c r="AO427" s="27"/>
      <c r="AP427" s="23"/>
      <c r="AQ427" s="23"/>
      <c r="AR427" s="57"/>
      <c r="AS427" s="58"/>
      <c r="AT427" s="58"/>
      <c r="AU427" s="58"/>
      <c r="AV427" s="58"/>
      <c r="AW427" s="58"/>
      <c r="AX427" s="58"/>
      <c r="AY427" s="58"/>
      <c r="AZ427" s="58"/>
      <c r="BA427" s="58"/>
      <c r="BB427" s="58"/>
      <c r="BC427" s="58"/>
      <c r="BD427" s="58"/>
      <c r="BE427" s="58"/>
      <c r="BF427" s="58"/>
      <c r="BG427" s="58"/>
      <c r="BH427" s="58"/>
      <c r="BI427" s="58"/>
      <c r="BJ427" s="58"/>
      <c r="BK427" s="58"/>
      <c r="BM427" s="57"/>
      <c r="BN427" s="58"/>
      <c r="BO427" s="58"/>
      <c r="BP427" s="58"/>
      <c r="BQ427" s="58"/>
      <c r="BR427" s="58"/>
      <c r="BS427" s="58"/>
      <c r="BT427" s="58"/>
      <c r="BU427" s="58"/>
      <c r="BV427" s="58"/>
      <c r="BW427" s="58"/>
      <c r="BX427" s="58"/>
      <c r="BY427" s="58"/>
      <c r="BZ427" s="58"/>
      <c r="CA427" s="58"/>
      <c r="CB427" s="58"/>
      <c r="CC427" s="58"/>
      <c r="CD427" s="58"/>
      <c r="CE427" s="58"/>
      <c r="CF427" s="58"/>
    </row>
    <row r="428" spans="1:84" s="59" customFormat="1" ht="15" hidden="1" x14ac:dyDescent="0.3">
      <c r="A428" s="41">
        <v>54027</v>
      </c>
      <c r="B428" s="28"/>
      <c r="C428" s="28"/>
      <c r="D428" s="28"/>
      <c r="E428" s="28"/>
      <c r="F428" s="28"/>
      <c r="G428" s="28"/>
      <c r="H428" s="28"/>
      <c r="I428" s="28"/>
      <c r="J428" s="28"/>
      <c r="K428" s="28"/>
      <c r="L428" s="28"/>
      <c r="M428" s="28"/>
      <c r="N428" s="28"/>
      <c r="O428" s="28"/>
      <c r="P428" s="28"/>
      <c r="Q428" s="28"/>
      <c r="R428" s="28"/>
      <c r="S428" s="28"/>
      <c r="T428" s="28"/>
      <c r="U428" s="23"/>
      <c r="V428" s="41">
        <v>54027</v>
      </c>
      <c r="W428" s="28"/>
      <c r="X428" s="28"/>
      <c r="Y428" s="28"/>
      <c r="Z428" s="28"/>
      <c r="AA428" s="28"/>
      <c r="AB428" s="28"/>
      <c r="AC428" s="28"/>
      <c r="AD428" s="28"/>
      <c r="AE428" s="28"/>
      <c r="AF428" s="28"/>
      <c r="AG428" s="28"/>
      <c r="AH428" s="28"/>
      <c r="AI428" s="28"/>
      <c r="AJ428" s="28"/>
      <c r="AK428" s="28"/>
      <c r="AL428" s="28"/>
      <c r="AM428" s="28"/>
      <c r="AN428" s="28"/>
      <c r="AO428" s="28"/>
      <c r="AP428" s="23"/>
      <c r="AQ428" s="23"/>
      <c r="AR428" s="57"/>
      <c r="AS428" s="58"/>
      <c r="AT428" s="58"/>
      <c r="AU428" s="58"/>
      <c r="AV428" s="58"/>
      <c r="AW428" s="58"/>
      <c r="AX428" s="58"/>
      <c r="AY428" s="58"/>
      <c r="AZ428" s="58"/>
      <c r="BA428" s="58"/>
      <c r="BB428" s="58"/>
      <c r="BC428" s="58"/>
      <c r="BD428" s="58"/>
      <c r="BE428" s="58"/>
      <c r="BF428" s="58"/>
      <c r="BG428" s="58"/>
      <c r="BH428" s="58"/>
      <c r="BI428" s="58"/>
      <c r="BJ428" s="58"/>
      <c r="BK428" s="58"/>
      <c r="BM428" s="57"/>
      <c r="BN428" s="58"/>
      <c r="BO428" s="58"/>
      <c r="BP428" s="58"/>
      <c r="BQ428" s="58"/>
      <c r="BR428" s="58"/>
      <c r="BS428" s="58"/>
      <c r="BT428" s="58"/>
      <c r="BU428" s="58"/>
      <c r="BV428" s="58"/>
      <c r="BW428" s="58"/>
      <c r="BX428" s="58"/>
      <c r="BY428" s="58"/>
      <c r="BZ428" s="58"/>
      <c r="CA428" s="58"/>
      <c r="CB428" s="58"/>
      <c r="CC428" s="58"/>
      <c r="CD428" s="58"/>
      <c r="CE428" s="58"/>
      <c r="CF428" s="58"/>
    </row>
    <row r="429" spans="1:84" s="59" customFormat="1" ht="15" hidden="1" x14ac:dyDescent="0.3">
      <c r="A429" s="42">
        <v>54058</v>
      </c>
      <c r="B429" s="29"/>
      <c r="C429" s="29"/>
      <c r="D429" s="29"/>
      <c r="E429" s="29"/>
      <c r="F429" s="29"/>
      <c r="G429" s="29"/>
      <c r="H429" s="29"/>
      <c r="I429" s="29"/>
      <c r="J429" s="29"/>
      <c r="K429" s="29"/>
      <c r="L429" s="29"/>
      <c r="M429" s="29"/>
      <c r="N429" s="29"/>
      <c r="O429" s="29"/>
      <c r="P429" s="29"/>
      <c r="Q429" s="29"/>
      <c r="R429" s="29"/>
      <c r="S429" s="29"/>
      <c r="T429" s="29"/>
      <c r="U429" s="23"/>
      <c r="V429" s="42">
        <v>54058</v>
      </c>
      <c r="W429" s="29"/>
      <c r="X429" s="29"/>
      <c r="Y429" s="29"/>
      <c r="Z429" s="29"/>
      <c r="AA429" s="29"/>
      <c r="AB429" s="29"/>
      <c r="AC429" s="29"/>
      <c r="AD429" s="29"/>
      <c r="AE429" s="29"/>
      <c r="AF429" s="29"/>
      <c r="AG429" s="29"/>
      <c r="AH429" s="29"/>
      <c r="AI429" s="29"/>
      <c r="AJ429" s="29"/>
      <c r="AK429" s="29"/>
      <c r="AL429" s="29"/>
      <c r="AM429" s="29"/>
      <c r="AN429" s="29"/>
      <c r="AO429" s="29"/>
      <c r="AP429" s="23"/>
      <c r="AQ429" s="23"/>
      <c r="AR429" s="57"/>
      <c r="AS429" s="58"/>
      <c r="AT429" s="58"/>
      <c r="AU429" s="58"/>
      <c r="AV429" s="58"/>
      <c r="AW429" s="58"/>
      <c r="AX429" s="58"/>
      <c r="AY429" s="58"/>
      <c r="AZ429" s="58"/>
      <c r="BA429" s="58"/>
      <c r="BB429" s="58"/>
      <c r="BC429" s="58"/>
      <c r="BD429" s="58"/>
      <c r="BE429" s="58"/>
      <c r="BF429" s="58"/>
      <c r="BG429" s="58"/>
      <c r="BH429" s="58"/>
      <c r="BI429" s="58"/>
      <c r="BJ429" s="58"/>
      <c r="BK429" s="58"/>
      <c r="BM429" s="57"/>
      <c r="BN429" s="58"/>
      <c r="BO429" s="58"/>
      <c r="BP429" s="58"/>
      <c r="BQ429" s="58"/>
      <c r="BR429" s="58"/>
      <c r="BS429" s="58"/>
      <c r="BT429" s="58"/>
      <c r="BU429" s="58"/>
      <c r="BV429" s="58"/>
      <c r="BW429" s="58"/>
      <c r="BX429" s="58"/>
      <c r="BY429" s="58"/>
      <c r="BZ429" s="58"/>
      <c r="CA429" s="58"/>
      <c r="CB429" s="58"/>
      <c r="CC429" s="58"/>
      <c r="CD429" s="58"/>
      <c r="CE429" s="58"/>
      <c r="CF429" s="58"/>
    </row>
    <row r="430" spans="1:84" s="59" customFormat="1" ht="15" hidden="1" x14ac:dyDescent="0.3">
      <c r="A430" s="43">
        <v>54089</v>
      </c>
      <c r="B430" s="31"/>
      <c r="C430" s="31"/>
      <c r="D430" s="31"/>
      <c r="E430" s="31"/>
      <c r="F430" s="31"/>
      <c r="G430" s="31"/>
      <c r="H430" s="31"/>
      <c r="I430" s="31"/>
      <c r="J430" s="31"/>
      <c r="K430" s="31"/>
      <c r="L430" s="31"/>
      <c r="M430" s="31"/>
      <c r="N430" s="31"/>
      <c r="O430" s="31"/>
      <c r="P430" s="31"/>
      <c r="Q430" s="31"/>
      <c r="R430" s="31"/>
      <c r="S430" s="31"/>
      <c r="T430" s="31"/>
      <c r="U430" s="23"/>
      <c r="V430" s="43">
        <v>54089</v>
      </c>
      <c r="W430" s="31"/>
      <c r="X430" s="31"/>
      <c r="Y430" s="31"/>
      <c r="Z430" s="31"/>
      <c r="AA430" s="31"/>
      <c r="AB430" s="31"/>
      <c r="AC430" s="31"/>
      <c r="AD430" s="31"/>
      <c r="AE430" s="31"/>
      <c r="AF430" s="31"/>
      <c r="AG430" s="31"/>
      <c r="AH430" s="31"/>
      <c r="AI430" s="31"/>
      <c r="AJ430" s="31"/>
      <c r="AK430" s="31"/>
      <c r="AL430" s="31"/>
      <c r="AM430" s="31"/>
      <c r="AN430" s="31"/>
      <c r="AO430" s="31"/>
      <c r="AP430" s="23"/>
      <c r="AQ430" s="23"/>
      <c r="AR430" s="57"/>
      <c r="AS430" s="58"/>
      <c r="AT430" s="58"/>
      <c r="AU430" s="58"/>
      <c r="AV430" s="58"/>
      <c r="AW430" s="58"/>
      <c r="AX430" s="58"/>
      <c r="AY430" s="58"/>
      <c r="AZ430" s="58"/>
      <c r="BA430" s="58"/>
      <c r="BB430" s="58"/>
      <c r="BC430" s="58"/>
      <c r="BD430" s="58"/>
      <c r="BE430" s="58"/>
      <c r="BF430" s="58"/>
      <c r="BG430" s="58"/>
      <c r="BH430" s="58"/>
      <c r="BI430" s="58"/>
      <c r="BJ430" s="58"/>
      <c r="BK430" s="58"/>
      <c r="BM430" s="57"/>
      <c r="BN430" s="58"/>
      <c r="BO430" s="58"/>
      <c r="BP430" s="58"/>
      <c r="BQ430" s="58"/>
      <c r="BR430" s="58"/>
      <c r="BS430" s="58"/>
      <c r="BT430" s="58"/>
      <c r="BU430" s="58"/>
      <c r="BV430" s="58"/>
      <c r="BW430" s="58"/>
      <c r="BX430" s="58"/>
      <c r="BY430" s="58"/>
      <c r="BZ430" s="58"/>
      <c r="CA430" s="58"/>
      <c r="CB430" s="58"/>
      <c r="CC430" s="58"/>
      <c r="CD430" s="58"/>
      <c r="CE430" s="58"/>
      <c r="CF430" s="58"/>
    </row>
    <row r="431" spans="1:84" s="59" customFormat="1" ht="15" hidden="1" x14ac:dyDescent="0.3">
      <c r="A431" s="43">
        <v>54118</v>
      </c>
      <c r="B431" s="31"/>
      <c r="C431" s="31"/>
      <c r="D431" s="31"/>
      <c r="E431" s="31"/>
      <c r="F431" s="31"/>
      <c r="G431" s="31"/>
      <c r="H431" s="31"/>
      <c r="I431" s="31"/>
      <c r="J431" s="31"/>
      <c r="K431" s="31"/>
      <c r="L431" s="31"/>
      <c r="M431" s="31"/>
      <c r="N431" s="31"/>
      <c r="O431" s="31"/>
      <c r="P431" s="31"/>
      <c r="Q431" s="31"/>
      <c r="R431" s="31"/>
      <c r="S431" s="31"/>
      <c r="T431" s="31"/>
      <c r="U431" s="23"/>
      <c r="V431" s="43">
        <v>54118</v>
      </c>
      <c r="W431" s="31"/>
      <c r="X431" s="31"/>
      <c r="Y431" s="31"/>
      <c r="Z431" s="31"/>
      <c r="AA431" s="31"/>
      <c r="AB431" s="31"/>
      <c r="AC431" s="31"/>
      <c r="AD431" s="31"/>
      <c r="AE431" s="31"/>
      <c r="AF431" s="31"/>
      <c r="AG431" s="31"/>
      <c r="AH431" s="31"/>
      <c r="AI431" s="31"/>
      <c r="AJ431" s="31"/>
      <c r="AK431" s="31"/>
      <c r="AL431" s="31"/>
      <c r="AM431" s="31"/>
      <c r="AN431" s="31"/>
      <c r="AO431" s="31"/>
      <c r="AP431" s="23"/>
      <c r="AQ431" s="23"/>
      <c r="AR431" s="57"/>
      <c r="AS431" s="58"/>
      <c r="AT431" s="58"/>
      <c r="AU431" s="58"/>
      <c r="AV431" s="58"/>
      <c r="AW431" s="58"/>
      <c r="AX431" s="58"/>
      <c r="AY431" s="58"/>
      <c r="AZ431" s="58"/>
      <c r="BA431" s="58"/>
      <c r="BB431" s="58"/>
      <c r="BC431" s="58"/>
      <c r="BD431" s="58"/>
      <c r="BE431" s="58"/>
      <c r="BF431" s="58"/>
      <c r="BG431" s="58"/>
      <c r="BH431" s="58"/>
      <c r="BI431" s="58"/>
      <c r="BJ431" s="58"/>
      <c r="BK431" s="58"/>
      <c r="BM431" s="57"/>
      <c r="BN431" s="58"/>
      <c r="BO431" s="58"/>
      <c r="BP431" s="58"/>
      <c r="BQ431" s="58"/>
      <c r="BR431" s="58"/>
      <c r="BS431" s="58"/>
      <c r="BT431" s="58"/>
      <c r="BU431" s="58"/>
      <c r="BV431" s="58"/>
      <c r="BW431" s="58"/>
      <c r="BX431" s="58"/>
      <c r="BY431" s="58"/>
      <c r="BZ431" s="58"/>
      <c r="CA431" s="58"/>
      <c r="CB431" s="58"/>
      <c r="CC431" s="58"/>
      <c r="CD431" s="58"/>
      <c r="CE431" s="58"/>
      <c r="CF431" s="58"/>
    </row>
    <row r="432" spans="1:84" s="59" customFormat="1" ht="15" hidden="1" x14ac:dyDescent="0.3">
      <c r="A432" s="43">
        <v>54149</v>
      </c>
      <c r="B432" s="31"/>
      <c r="C432" s="31"/>
      <c r="D432" s="31"/>
      <c r="E432" s="31"/>
      <c r="F432" s="31"/>
      <c r="G432" s="31"/>
      <c r="H432" s="31"/>
      <c r="I432" s="31"/>
      <c r="J432" s="31"/>
      <c r="K432" s="31"/>
      <c r="L432" s="31"/>
      <c r="M432" s="31"/>
      <c r="N432" s="31"/>
      <c r="O432" s="31"/>
      <c r="P432" s="31"/>
      <c r="Q432" s="31"/>
      <c r="R432" s="31"/>
      <c r="S432" s="31"/>
      <c r="T432" s="31"/>
      <c r="U432" s="23"/>
      <c r="V432" s="43">
        <v>54149</v>
      </c>
      <c r="W432" s="31"/>
      <c r="X432" s="31"/>
      <c r="Y432" s="31"/>
      <c r="Z432" s="31"/>
      <c r="AA432" s="31"/>
      <c r="AB432" s="31"/>
      <c r="AC432" s="31"/>
      <c r="AD432" s="31"/>
      <c r="AE432" s="31"/>
      <c r="AF432" s="31"/>
      <c r="AG432" s="31"/>
      <c r="AH432" s="31"/>
      <c r="AI432" s="31"/>
      <c r="AJ432" s="31"/>
      <c r="AK432" s="31"/>
      <c r="AL432" s="31"/>
      <c r="AM432" s="31"/>
      <c r="AN432" s="31"/>
      <c r="AO432" s="31"/>
      <c r="AP432" s="23"/>
      <c r="AQ432" s="23"/>
      <c r="AR432" s="57"/>
      <c r="AS432" s="58"/>
      <c r="AT432" s="58"/>
      <c r="AU432" s="58"/>
      <c r="AV432" s="58"/>
      <c r="AW432" s="58"/>
      <c r="AX432" s="58"/>
      <c r="AY432" s="58"/>
      <c r="AZ432" s="58"/>
      <c r="BA432" s="58"/>
      <c r="BB432" s="58"/>
      <c r="BC432" s="58"/>
      <c r="BD432" s="58"/>
      <c r="BE432" s="58"/>
      <c r="BF432" s="58"/>
      <c r="BG432" s="58"/>
      <c r="BH432" s="58"/>
      <c r="BI432" s="58"/>
      <c r="BJ432" s="58"/>
      <c r="BK432" s="58"/>
      <c r="BM432" s="57"/>
      <c r="BN432" s="58"/>
      <c r="BO432" s="58"/>
      <c r="BP432" s="58"/>
      <c r="BQ432" s="58"/>
      <c r="BR432" s="58"/>
      <c r="BS432" s="58"/>
      <c r="BT432" s="58"/>
      <c r="BU432" s="58"/>
      <c r="BV432" s="58"/>
      <c r="BW432" s="58"/>
      <c r="BX432" s="58"/>
      <c r="BY432" s="58"/>
      <c r="BZ432" s="58"/>
      <c r="CA432" s="58"/>
      <c r="CB432" s="58"/>
      <c r="CC432" s="58"/>
      <c r="CD432" s="58"/>
      <c r="CE432" s="58"/>
      <c r="CF432" s="58"/>
    </row>
    <row r="433" spans="1:84" s="59" customFormat="1" ht="15" hidden="1" x14ac:dyDescent="0.3">
      <c r="A433" s="43">
        <v>54179</v>
      </c>
      <c r="B433" s="31"/>
      <c r="C433" s="31"/>
      <c r="D433" s="31"/>
      <c r="E433" s="31"/>
      <c r="F433" s="31"/>
      <c r="G433" s="31"/>
      <c r="H433" s="31"/>
      <c r="I433" s="31"/>
      <c r="J433" s="31"/>
      <c r="K433" s="31"/>
      <c r="L433" s="31"/>
      <c r="M433" s="31"/>
      <c r="N433" s="31"/>
      <c r="O433" s="31"/>
      <c r="P433" s="31"/>
      <c r="Q433" s="31"/>
      <c r="R433" s="31"/>
      <c r="S433" s="31"/>
      <c r="T433" s="31"/>
      <c r="U433" s="23"/>
      <c r="V433" s="43">
        <v>54179</v>
      </c>
      <c r="W433" s="31"/>
      <c r="X433" s="31"/>
      <c r="Y433" s="31"/>
      <c r="Z433" s="31"/>
      <c r="AA433" s="31"/>
      <c r="AB433" s="31"/>
      <c r="AC433" s="31"/>
      <c r="AD433" s="31"/>
      <c r="AE433" s="31"/>
      <c r="AF433" s="31"/>
      <c r="AG433" s="31"/>
      <c r="AH433" s="31"/>
      <c r="AI433" s="31"/>
      <c r="AJ433" s="31"/>
      <c r="AK433" s="31"/>
      <c r="AL433" s="31"/>
      <c r="AM433" s="31"/>
      <c r="AN433" s="31"/>
      <c r="AO433" s="31"/>
      <c r="AP433" s="23"/>
      <c r="AQ433" s="23"/>
      <c r="AR433" s="57"/>
      <c r="AS433" s="58"/>
      <c r="AT433" s="58"/>
      <c r="AU433" s="58"/>
      <c r="AV433" s="58"/>
      <c r="AW433" s="58"/>
      <c r="AX433" s="58"/>
      <c r="AY433" s="58"/>
      <c r="AZ433" s="58"/>
      <c r="BA433" s="58"/>
      <c r="BB433" s="58"/>
      <c r="BC433" s="58"/>
      <c r="BD433" s="58"/>
      <c r="BE433" s="58"/>
      <c r="BF433" s="58"/>
      <c r="BG433" s="58"/>
      <c r="BH433" s="58"/>
      <c r="BI433" s="58"/>
      <c r="BJ433" s="58"/>
      <c r="BK433" s="58"/>
      <c r="BM433" s="57"/>
      <c r="BN433" s="58"/>
      <c r="BO433" s="58"/>
      <c r="BP433" s="58"/>
      <c r="BQ433" s="58"/>
      <c r="BR433" s="58"/>
      <c r="BS433" s="58"/>
      <c r="BT433" s="58"/>
      <c r="BU433" s="58"/>
      <c r="BV433" s="58"/>
      <c r="BW433" s="58"/>
      <c r="BX433" s="58"/>
      <c r="BY433" s="58"/>
      <c r="BZ433" s="58"/>
      <c r="CA433" s="58"/>
      <c r="CB433" s="58"/>
      <c r="CC433" s="58"/>
      <c r="CD433" s="58"/>
      <c r="CE433" s="58"/>
      <c r="CF433" s="58"/>
    </row>
    <row r="434" spans="1:84" s="59" customFormat="1" ht="15" hidden="1" x14ac:dyDescent="0.3">
      <c r="A434" s="43">
        <v>54210</v>
      </c>
      <c r="B434" s="31"/>
      <c r="C434" s="31"/>
      <c r="D434" s="31"/>
      <c r="E434" s="31"/>
      <c r="F434" s="31"/>
      <c r="G434" s="31"/>
      <c r="H434" s="31"/>
      <c r="I434" s="31"/>
      <c r="J434" s="31"/>
      <c r="K434" s="31"/>
      <c r="L434" s="31"/>
      <c r="M434" s="31"/>
      <c r="N434" s="31"/>
      <c r="O434" s="31"/>
      <c r="P434" s="31"/>
      <c r="Q434" s="31"/>
      <c r="R434" s="31"/>
      <c r="S434" s="31"/>
      <c r="T434" s="31"/>
      <c r="U434" s="23"/>
      <c r="V434" s="43">
        <v>54210</v>
      </c>
      <c r="W434" s="31"/>
      <c r="X434" s="31"/>
      <c r="Y434" s="31"/>
      <c r="Z434" s="31"/>
      <c r="AA434" s="31"/>
      <c r="AB434" s="31"/>
      <c r="AC434" s="31"/>
      <c r="AD434" s="31"/>
      <c r="AE434" s="31"/>
      <c r="AF434" s="31"/>
      <c r="AG434" s="31"/>
      <c r="AH434" s="31"/>
      <c r="AI434" s="31"/>
      <c r="AJ434" s="31"/>
      <c r="AK434" s="31"/>
      <c r="AL434" s="31"/>
      <c r="AM434" s="31"/>
      <c r="AN434" s="31"/>
      <c r="AO434" s="31"/>
      <c r="AP434" s="23"/>
      <c r="AQ434" s="23"/>
      <c r="AR434" s="57"/>
      <c r="AS434" s="58"/>
      <c r="AT434" s="58"/>
      <c r="AU434" s="58"/>
      <c r="AV434" s="58"/>
      <c r="AW434" s="58"/>
      <c r="AX434" s="58"/>
      <c r="AY434" s="58"/>
      <c r="AZ434" s="58"/>
      <c r="BA434" s="58"/>
      <c r="BB434" s="58"/>
      <c r="BC434" s="58"/>
      <c r="BD434" s="58"/>
      <c r="BE434" s="58"/>
      <c r="BF434" s="58"/>
      <c r="BG434" s="58"/>
      <c r="BH434" s="58"/>
      <c r="BI434" s="58"/>
      <c r="BJ434" s="58"/>
      <c r="BK434" s="58"/>
      <c r="BM434" s="57"/>
      <c r="BN434" s="58"/>
      <c r="BO434" s="58"/>
      <c r="BP434" s="58"/>
      <c r="BQ434" s="58"/>
      <c r="BR434" s="58"/>
      <c r="BS434" s="58"/>
      <c r="BT434" s="58"/>
      <c r="BU434" s="58"/>
      <c r="BV434" s="58"/>
      <c r="BW434" s="58"/>
      <c r="BX434" s="58"/>
      <c r="BY434" s="58"/>
      <c r="BZ434" s="58"/>
      <c r="CA434" s="58"/>
      <c r="CB434" s="58"/>
      <c r="CC434" s="58"/>
      <c r="CD434" s="58"/>
      <c r="CE434" s="58"/>
      <c r="CF434" s="58"/>
    </row>
    <row r="435" spans="1:84" s="59" customFormat="1" ht="15" hidden="1" x14ac:dyDescent="0.3">
      <c r="A435" s="43">
        <v>54240</v>
      </c>
      <c r="B435" s="31"/>
      <c r="C435" s="31"/>
      <c r="D435" s="31"/>
      <c r="E435" s="31"/>
      <c r="F435" s="31"/>
      <c r="G435" s="31"/>
      <c r="H435" s="31"/>
      <c r="I435" s="31"/>
      <c r="J435" s="31"/>
      <c r="K435" s="31"/>
      <c r="L435" s="31"/>
      <c r="M435" s="31"/>
      <c r="N435" s="31"/>
      <c r="O435" s="31"/>
      <c r="P435" s="31"/>
      <c r="Q435" s="31"/>
      <c r="R435" s="31"/>
      <c r="S435" s="31"/>
      <c r="T435" s="31"/>
      <c r="U435" s="23"/>
      <c r="V435" s="43">
        <v>54240</v>
      </c>
      <c r="W435" s="31"/>
      <c r="X435" s="31"/>
      <c r="Y435" s="31"/>
      <c r="Z435" s="31"/>
      <c r="AA435" s="31"/>
      <c r="AB435" s="31"/>
      <c r="AC435" s="31"/>
      <c r="AD435" s="31"/>
      <c r="AE435" s="31"/>
      <c r="AF435" s="31"/>
      <c r="AG435" s="31"/>
      <c r="AH435" s="31"/>
      <c r="AI435" s="31"/>
      <c r="AJ435" s="31"/>
      <c r="AK435" s="31"/>
      <c r="AL435" s="31"/>
      <c r="AM435" s="31"/>
      <c r="AN435" s="31"/>
      <c r="AO435" s="31"/>
      <c r="AP435" s="23"/>
      <c r="AQ435" s="23"/>
      <c r="AR435" s="57"/>
      <c r="AS435" s="58"/>
      <c r="AT435" s="58"/>
      <c r="AU435" s="58"/>
      <c r="AV435" s="58"/>
      <c r="AW435" s="58"/>
      <c r="AX435" s="58"/>
      <c r="AY435" s="58"/>
      <c r="AZ435" s="58"/>
      <c r="BA435" s="58"/>
      <c r="BB435" s="58"/>
      <c r="BC435" s="58"/>
      <c r="BD435" s="58"/>
      <c r="BE435" s="58"/>
      <c r="BF435" s="58"/>
      <c r="BG435" s="58"/>
      <c r="BH435" s="58"/>
      <c r="BI435" s="58"/>
      <c r="BJ435" s="58"/>
      <c r="BK435" s="58"/>
      <c r="BM435" s="57"/>
      <c r="BN435" s="58"/>
      <c r="BO435" s="58"/>
      <c r="BP435" s="58"/>
      <c r="BQ435" s="58"/>
      <c r="BR435" s="58"/>
      <c r="BS435" s="58"/>
      <c r="BT435" s="58"/>
      <c r="BU435" s="58"/>
      <c r="BV435" s="58"/>
      <c r="BW435" s="58"/>
      <c r="BX435" s="58"/>
      <c r="BY435" s="58"/>
      <c r="BZ435" s="58"/>
      <c r="CA435" s="58"/>
      <c r="CB435" s="58"/>
      <c r="CC435" s="58"/>
      <c r="CD435" s="58"/>
      <c r="CE435" s="58"/>
      <c r="CF435" s="58"/>
    </row>
    <row r="436" spans="1:84" s="59" customFormat="1" ht="15" hidden="1" x14ac:dyDescent="0.3">
      <c r="A436" s="43">
        <v>54271</v>
      </c>
      <c r="B436" s="31"/>
      <c r="C436" s="31"/>
      <c r="D436" s="31"/>
      <c r="E436" s="31"/>
      <c r="F436" s="31"/>
      <c r="G436" s="31"/>
      <c r="H436" s="31"/>
      <c r="I436" s="31"/>
      <c r="J436" s="31"/>
      <c r="K436" s="31"/>
      <c r="L436" s="31"/>
      <c r="M436" s="31"/>
      <c r="N436" s="31"/>
      <c r="O436" s="31"/>
      <c r="P436" s="31"/>
      <c r="Q436" s="31"/>
      <c r="R436" s="31"/>
      <c r="S436" s="31"/>
      <c r="T436" s="31"/>
      <c r="U436" s="23"/>
      <c r="V436" s="43">
        <v>54271</v>
      </c>
      <c r="W436" s="31"/>
      <c r="X436" s="31"/>
      <c r="Y436" s="31"/>
      <c r="Z436" s="31"/>
      <c r="AA436" s="31"/>
      <c r="AB436" s="31"/>
      <c r="AC436" s="31"/>
      <c r="AD436" s="31"/>
      <c r="AE436" s="31"/>
      <c r="AF436" s="31"/>
      <c r="AG436" s="31"/>
      <c r="AH436" s="31"/>
      <c r="AI436" s="31"/>
      <c r="AJ436" s="31"/>
      <c r="AK436" s="31"/>
      <c r="AL436" s="31"/>
      <c r="AM436" s="31"/>
      <c r="AN436" s="31"/>
      <c r="AO436" s="31"/>
      <c r="AP436" s="23"/>
      <c r="AQ436" s="23"/>
      <c r="AR436" s="57"/>
      <c r="AS436" s="58"/>
      <c r="AT436" s="58"/>
      <c r="AU436" s="58"/>
      <c r="AV436" s="58"/>
      <c r="AW436" s="58"/>
      <c r="AX436" s="58"/>
      <c r="AY436" s="58"/>
      <c r="AZ436" s="58"/>
      <c r="BA436" s="58"/>
      <c r="BB436" s="58"/>
      <c r="BC436" s="58"/>
      <c r="BD436" s="58"/>
      <c r="BE436" s="58"/>
      <c r="BF436" s="58"/>
      <c r="BG436" s="58"/>
      <c r="BH436" s="58"/>
      <c r="BI436" s="58"/>
      <c r="BJ436" s="58"/>
      <c r="BK436" s="58"/>
      <c r="BM436" s="57"/>
      <c r="BN436" s="58"/>
      <c r="BO436" s="58"/>
      <c r="BP436" s="58"/>
      <c r="BQ436" s="58"/>
      <c r="BR436" s="58"/>
      <c r="BS436" s="58"/>
      <c r="BT436" s="58"/>
      <c r="BU436" s="58"/>
      <c r="BV436" s="58"/>
      <c r="BW436" s="58"/>
      <c r="BX436" s="58"/>
      <c r="BY436" s="58"/>
      <c r="BZ436" s="58"/>
      <c r="CA436" s="58"/>
      <c r="CB436" s="58"/>
      <c r="CC436" s="58"/>
      <c r="CD436" s="58"/>
      <c r="CE436" s="58"/>
      <c r="CF436" s="58"/>
    </row>
    <row r="437" spans="1:84" s="59" customFormat="1" ht="15" hidden="1" x14ac:dyDescent="0.3">
      <c r="A437" s="43">
        <v>54302</v>
      </c>
      <c r="B437" s="31"/>
      <c r="C437" s="31"/>
      <c r="D437" s="31"/>
      <c r="E437" s="31"/>
      <c r="F437" s="31"/>
      <c r="G437" s="31"/>
      <c r="H437" s="31"/>
      <c r="I437" s="31"/>
      <c r="J437" s="31"/>
      <c r="K437" s="31"/>
      <c r="L437" s="31"/>
      <c r="M437" s="31"/>
      <c r="N437" s="31"/>
      <c r="O437" s="31"/>
      <c r="P437" s="31"/>
      <c r="Q437" s="31"/>
      <c r="R437" s="31"/>
      <c r="S437" s="31"/>
      <c r="T437" s="31"/>
      <c r="U437" s="23"/>
      <c r="V437" s="43">
        <v>54302</v>
      </c>
      <c r="W437" s="31"/>
      <c r="X437" s="31"/>
      <c r="Y437" s="31"/>
      <c r="Z437" s="31"/>
      <c r="AA437" s="31"/>
      <c r="AB437" s="31"/>
      <c r="AC437" s="31"/>
      <c r="AD437" s="31"/>
      <c r="AE437" s="31"/>
      <c r="AF437" s="31"/>
      <c r="AG437" s="31"/>
      <c r="AH437" s="31"/>
      <c r="AI437" s="31"/>
      <c r="AJ437" s="31"/>
      <c r="AK437" s="31"/>
      <c r="AL437" s="31"/>
      <c r="AM437" s="31"/>
      <c r="AN437" s="31"/>
      <c r="AO437" s="31"/>
      <c r="AP437" s="23"/>
      <c r="AQ437" s="23"/>
      <c r="AR437" s="57"/>
      <c r="AS437" s="58"/>
      <c r="AT437" s="58"/>
      <c r="AU437" s="58"/>
      <c r="AV437" s="58"/>
      <c r="AW437" s="58"/>
      <c r="AX437" s="58"/>
      <c r="AY437" s="58"/>
      <c r="AZ437" s="58"/>
      <c r="BA437" s="58"/>
      <c r="BB437" s="58"/>
      <c r="BC437" s="58"/>
      <c r="BD437" s="58"/>
      <c r="BE437" s="58"/>
      <c r="BF437" s="58"/>
      <c r="BG437" s="58"/>
      <c r="BH437" s="58"/>
      <c r="BI437" s="58"/>
      <c r="BJ437" s="58"/>
      <c r="BK437" s="58"/>
      <c r="BM437" s="57"/>
      <c r="BN437" s="58"/>
      <c r="BO437" s="58"/>
      <c r="BP437" s="58"/>
      <c r="BQ437" s="58"/>
      <c r="BR437" s="58"/>
      <c r="BS437" s="58"/>
      <c r="BT437" s="58"/>
      <c r="BU437" s="58"/>
      <c r="BV437" s="58"/>
      <c r="BW437" s="58"/>
      <c r="BX437" s="58"/>
      <c r="BY437" s="58"/>
      <c r="BZ437" s="58"/>
      <c r="CA437" s="58"/>
      <c r="CB437" s="58"/>
      <c r="CC437" s="58"/>
      <c r="CD437" s="58"/>
      <c r="CE437" s="58"/>
      <c r="CF437" s="58"/>
    </row>
    <row r="438" spans="1:84" s="59" customFormat="1" ht="15" hidden="1" x14ac:dyDescent="0.3">
      <c r="A438" s="43">
        <v>54332</v>
      </c>
      <c r="B438" s="31"/>
      <c r="C438" s="31"/>
      <c r="D438" s="31"/>
      <c r="E438" s="31"/>
      <c r="F438" s="31"/>
      <c r="G438" s="31"/>
      <c r="H438" s="31"/>
      <c r="I438" s="31"/>
      <c r="J438" s="31"/>
      <c r="K438" s="31"/>
      <c r="L438" s="31"/>
      <c r="M438" s="31"/>
      <c r="N438" s="31"/>
      <c r="O438" s="31"/>
      <c r="P438" s="31"/>
      <c r="Q438" s="31"/>
      <c r="R438" s="31"/>
      <c r="S438" s="31"/>
      <c r="T438" s="31"/>
      <c r="U438" s="23"/>
      <c r="V438" s="43">
        <v>54332</v>
      </c>
      <c r="W438" s="31"/>
      <c r="X438" s="31"/>
      <c r="Y438" s="31"/>
      <c r="Z438" s="31"/>
      <c r="AA438" s="31"/>
      <c r="AB438" s="31"/>
      <c r="AC438" s="31"/>
      <c r="AD438" s="31"/>
      <c r="AE438" s="31"/>
      <c r="AF438" s="31"/>
      <c r="AG438" s="31"/>
      <c r="AH438" s="31"/>
      <c r="AI438" s="31"/>
      <c r="AJ438" s="31"/>
      <c r="AK438" s="31"/>
      <c r="AL438" s="31"/>
      <c r="AM438" s="31"/>
      <c r="AN438" s="31"/>
      <c r="AO438" s="31"/>
      <c r="AP438" s="23"/>
      <c r="AQ438" s="23"/>
      <c r="AR438" s="57"/>
      <c r="AS438" s="58"/>
      <c r="AT438" s="58"/>
      <c r="AU438" s="58"/>
      <c r="AV438" s="58"/>
      <c r="AW438" s="58"/>
      <c r="AX438" s="58"/>
      <c r="AY438" s="58"/>
      <c r="AZ438" s="58"/>
      <c r="BA438" s="58"/>
      <c r="BB438" s="58"/>
      <c r="BC438" s="58"/>
      <c r="BD438" s="58"/>
      <c r="BE438" s="58"/>
      <c r="BF438" s="58"/>
      <c r="BG438" s="58"/>
      <c r="BH438" s="58"/>
      <c r="BI438" s="58"/>
      <c r="BJ438" s="58"/>
      <c r="BK438" s="58"/>
      <c r="BM438" s="57"/>
      <c r="BN438" s="58"/>
      <c r="BO438" s="58"/>
      <c r="BP438" s="58"/>
      <c r="BQ438" s="58"/>
      <c r="BR438" s="58"/>
      <c r="BS438" s="58"/>
      <c r="BT438" s="58"/>
      <c r="BU438" s="58"/>
      <c r="BV438" s="58"/>
      <c r="BW438" s="58"/>
      <c r="BX438" s="58"/>
      <c r="BY438" s="58"/>
      <c r="BZ438" s="58"/>
      <c r="CA438" s="58"/>
      <c r="CB438" s="58"/>
      <c r="CC438" s="58"/>
      <c r="CD438" s="58"/>
      <c r="CE438" s="58"/>
      <c r="CF438" s="58"/>
    </row>
    <row r="439" spans="1:84" s="59" customFormat="1" ht="15" hidden="1" x14ac:dyDescent="0.3">
      <c r="A439" s="43">
        <v>54363</v>
      </c>
      <c r="B439" s="31"/>
      <c r="C439" s="31"/>
      <c r="D439" s="31"/>
      <c r="E439" s="31"/>
      <c r="F439" s="31"/>
      <c r="G439" s="31"/>
      <c r="H439" s="31"/>
      <c r="I439" s="31"/>
      <c r="J439" s="31"/>
      <c r="K439" s="31"/>
      <c r="L439" s="31"/>
      <c r="M439" s="31"/>
      <c r="N439" s="31"/>
      <c r="O439" s="31"/>
      <c r="P439" s="31"/>
      <c r="Q439" s="31"/>
      <c r="R439" s="31"/>
      <c r="S439" s="31"/>
      <c r="T439" s="31"/>
      <c r="U439" s="23"/>
      <c r="V439" s="43">
        <v>54363</v>
      </c>
      <c r="W439" s="31"/>
      <c r="X439" s="31"/>
      <c r="Y439" s="31"/>
      <c r="Z439" s="31"/>
      <c r="AA439" s="31"/>
      <c r="AB439" s="31"/>
      <c r="AC439" s="31"/>
      <c r="AD439" s="31"/>
      <c r="AE439" s="31"/>
      <c r="AF439" s="31"/>
      <c r="AG439" s="31"/>
      <c r="AH439" s="31"/>
      <c r="AI439" s="31"/>
      <c r="AJ439" s="31"/>
      <c r="AK439" s="31"/>
      <c r="AL439" s="31"/>
      <c r="AM439" s="31"/>
      <c r="AN439" s="31"/>
      <c r="AO439" s="31"/>
      <c r="AP439" s="23"/>
      <c r="AQ439" s="23"/>
      <c r="AR439" s="57"/>
      <c r="AS439" s="58"/>
      <c r="AT439" s="58"/>
      <c r="AU439" s="58"/>
      <c r="AV439" s="58"/>
      <c r="AW439" s="58"/>
      <c r="AX439" s="58"/>
      <c r="AY439" s="58"/>
      <c r="AZ439" s="58"/>
      <c r="BA439" s="58"/>
      <c r="BB439" s="58"/>
      <c r="BC439" s="58"/>
      <c r="BD439" s="58"/>
      <c r="BE439" s="58"/>
      <c r="BF439" s="58"/>
      <c r="BG439" s="58"/>
      <c r="BH439" s="58"/>
      <c r="BI439" s="58"/>
      <c r="BJ439" s="58"/>
      <c r="BK439" s="58"/>
      <c r="BM439" s="57"/>
      <c r="BN439" s="58"/>
      <c r="BO439" s="58"/>
      <c r="BP439" s="58"/>
      <c r="BQ439" s="58"/>
      <c r="BR439" s="58"/>
      <c r="BS439" s="58"/>
      <c r="BT439" s="58"/>
      <c r="BU439" s="58"/>
      <c r="BV439" s="58"/>
      <c r="BW439" s="58"/>
      <c r="BX439" s="58"/>
      <c r="BY439" s="58"/>
      <c r="BZ439" s="58"/>
      <c r="CA439" s="58"/>
      <c r="CB439" s="58"/>
      <c r="CC439" s="58"/>
      <c r="CD439" s="58"/>
      <c r="CE439" s="58"/>
      <c r="CF439" s="58"/>
    </row>
    <row r="440" spans="1:84" s="59" customFormat="1" ht="15" hidden="1" x14ac:dyDescent="0.3">
      <c r="A440" s="44">
        <v>54393</v>
      </c>
      <c r="B440" s="33"/>
      <c r="C440" s="33"/>
      <c r="D440" s="33"/>
      <c r="E440" s="33"/>
      <c r="F440" s="33"/>
      <c r="G440" s="33"/>
      <c r="H440" s="33"/>
      <c r="I440" s="33"/>
      <c r="J440" s="33"/>
      <c r="K440" s="33"/>
      <c r="L440" s="33"/>
      <c r="M440" s="33"/>
      <c r="N440" s="33"/>
      <c r="O440" s="33"/>
      <c r="P440" s="33"/>
      <c r="Q440" s="33"/>
      <c r="R440" s="33"/>
      <c r="S440" s="33"/>
      <c r="T440" s="33"/>
      <c r="U440" s="23"/>
      <c r="V440" s="44">
        <v>54393</v>
      </c>
      <c r="W440" s="33"/>
      <c r="X440" s="33"/>
      <c r="Y440" s="33"/>
      <c r="Z440" s="33"/>
      <c r="AA440" s="33"/>
      <c r="AB440" s="33"/>
      <c r="AC440" s="33"/>
      <c r="AD440" s="33"/>
      <c r="AE440" s="33"/>
      <c r="AF440" s="33"/>
      <c r="AG440" s="33"/>
      <c r="AH440" s="33"/>
      <c r="AI440" s="33"/>
      <c r="AJ440" s="33"/>
      <c r="AK440" s="33"/>
      <c r="AL440" s="33"/>
      <c r="AM440" s="33"/>
      <c r="AN440" s="33"/>
      <c r="AO440" s="33"/>
      <c r="AP440" s="23"/>
      <c r="AQ440" s="23"/>
      <c r="AR440" s="57"/>
      <c r="AS440" s="58"/>
      <c r="AT440" s="58"/>
      <c r="AU440" s="58"/>
      <c r="AV440" s="58"/>
      <c r="AW440" s="58"/>
      <c r="AX440" s="58"/>
      <c r="AY440" s="58"/>
      <c r="AZ440" s="58"/>
      <c r="BA440" s="58"/>
      <c r="BB440" s="58"/>
      <c r="BC440" s="58"/>
      <c r="BD440" s="58"/>
      <c r="BE440" s="58"/>
      <c r="BF440" s="58"/>
      <c r="BG440" s="58"/>
      <c r="BH440" s="58"/>
      <c r="BI440" s="58"/>
      <c r="BJ440" s="58"/>
      <c r="BK440" s="58"/>
      <c r="BM440" s="57"/>
      <c r="BN440" s="58"/>
      <c r="BO440" s="58"/>
      <c r="BP440" s="58"/>
      <c r="BQ440" s="58"/>
      <c r="BR440" s="58"/>
      <c r="BS440" s="58"/>
      <c r="BT440" s="58"/>
      <c r="BU440" s="58"/>
      <c r="BV440" s="58"/>
      <c r="BW440" s="58"/>
      <c r="BX440" s="58"/>
      <c r="BY440" s="58"/>
      <c r="BZ440" s="58"/>
      <c r="CA440" s="58"/>
      <c r="CB440" s="58"/>
      <c r="CC440" s="58"/>
      <c r="CD440" s="58"/>
      <c r="CE440" s="58"/>
      <c r="CF440" s="58"/>
    </row>
    <row r="441" spans="1:84" ht="14" x14ac:dyDescent="0.3">
      <c r="A441" s="60" t="s">
        <v>5</v>
      </c>
      <c r="B441" s="60"/>
      <c r="C441" s="60"/>
      <c r="D441" s="60"/>
      <c r="E441" s="60"/>
      <c r="F441" s="60"/>
      <c r="G441" s="60"/>
      <c r="H441" s="60"/>
      <c r="I441" s="60"/>
      <c r="J441" s="60"/>
      <c r="K441" s="60"/>
      <c r="L441" s="60"/>
      <c r="M441" s="60"/>
      <c r="N441" s="60"/>
      <c r="O441" s="60"/>
      <c r="P441" s="60"/>
      <c r="Q441" s="60"/>
      <c r="R441" s="60"/>
      <c r="S441" s="60"/>
      <c r="T441" s="60"/>
      <c r="V441" s="60" t="s">
        <v>5</v>
      </c>
      <c r="W441" s="60" t="s">
        <v>5</v>
      </c>
      <c r="X441" s="60" t="s">
        <v>5</v>
      </c>
      <c r="Y441" s="60" t="s">
        <v>5</v>
      </c>
      <c r="Z441" s="60" t="s">
        <v>5</v>
      </c>
      <c r="AA441" s="60" t="s">
        <v>5</v>
      </c>
      <c r="AB441" s="60" t="s">
        <v>5</v>
      </c>
      <c r="AC441" s="60" t="s">
        <v>5</v>
      </c>
      <c r="AD441" s="60" t="s">
        <v>5</v>
      </c>
      <c r="AE441" s="60" t="s">
        <v>5</v>
      </c>
      <c r="AF441" s="60" t="s">
        <v>5</v>
      </c>
      <c r="AG441" s="60" t="s">
        <v>5</v>
      </c>
      <c r="AH441" s="60" t="s">
        <v>5</v>
      </c>
      <c r="AI441" s="60" t="s">
        <v>5</v>
      </c>
      <c r="AJ441" s="60" t="s">
        <v>5</v>
      </c>
      <c r="AK441" s="60" t="s">
        <v>5</v>
      </c>
      <c r="AL441" s="60" t="s">
        <v>5</v>
      </c>
      <c r="AM441" s="60" t="s">
        <v>5</v>
      </c>
      <c r="AN441" s="60" t="s">
        <v>5</v>
      </c>
      <c r="AO441" s="60" t="s">
        <v>5</v>
      </c>
      <c r="AR441" s="61"/>
      <c r="AS441" s="61"/>
      <c r="AT441" s="61"/>
      <c r="AU441" s="61"/>
      <c r="AV441" s="61"/>
      <c r="AW441" s="61"/>
      <c r="AX441" s="61"/>
      <c r="AY441" s="61"/>
      <c r="AZ441" s="61"/>
      <c r="BA441" s="61"/>
      <c r="BB441" s="61"/>
      <c r="BC441" s="61"/>
      <c r="BD441" s="61"/>
      <c r="BE441" s="61"/>
      <c r="BF441" s="61"/>
      <c r="BG441" s="61"/>
      <c r="BH441" s="61"/>
      <c r="BI441" s="61"/>
      <c r="BJ441" s="61"/>
      <c r="BK441" s="61"/>
      <c r="BM441" s="61"/>
      <c r="BN441" s="61"/>
      <c r="BO441" s="61"/>
      <c r="BP441" s="61"/>
      <c r="BQ441" s="61"/>
      <c r="BR441" s="61"/>
      <c r="BS441" s="61"/>
      <c r="BT441" s="61"/>
      <c r="BU441" s="61"/>
      <c r="BV441" s="61"/>
      <c r="BW441" s="61"/>
      <c r="BX441" s="61"/>
      <c r="BY441" s="61"/>
      <c r="BZ441" s="61"/>
      <c r="CA441" s="61"/>
      <c r="CB441" s="61"/>
      <c r="CC441" s="61"/>
      <c r="CD441" s="61"/>
      <c r="CE441" s="61"/>
      <c r="CF441" s="61"/>
    </row>
    <row r="442" spans="1:84" ht="15.5" x14ac:dyDescent="0.35">
      <c r="A442" s="22" t="s">
        <v>13</v>
      </c>
      <c r="V442" s="22" t="s">
        <v>13</v>
      </c>
    </row>
    <row r="443" spans="1:84" ht="14.5" x14ac:dyDescent="0.25">
      <c r="A443" s="24" t="s">
        <v>32</v>
      </c>
      <c r="V443" s="24" t="s">
        <v>32</v>
      </c>
    </row>
    <row r="449" spans="23:41" x14ac:dyDescent="0.25">
      <c r="W449" s="63"/>
      <c r="X449" s="63"/>
      <c r="Y449" s="63"/>
      <c r="Z449" s="63"/>
      <c r="AA449" s="63"/>
      <c r="AB449" s="63"/>
      <c r="AC449" s="63"/>
      <c r="AD449" s="63"/>
      <c r="AE449" s="63"/>
      <c r="AF449" s="63"/>
      <c r="AG449" s="63"/>
      <c r="AH449" s="63"/>
      <c r="AI449" s="63"/>
      <c r="AJ449" s="63"/>
      <c r="AK449" s="63"/>
      <c r="AL449" s="63"/>
      <c r="AM449" s="63"/>
      <c r="AN449" s="63"/>
      <c r="AO449" s="63"/>
    </row>
    <row r="450" spans="23:41" x14ac:dyDescent="0.25">
      <c r="W450" s="63"/>
      <c r="X450" s="63"/>
      <c r="Y450" s="63"/>
      <c r="Z450" s="63"/>
      <c r="AA450" s="63"/>
      <c r="AB450" s="63"/>
      <c r="AC450" s="63"/>
      <c r="AD450" s="63"/>
      <c r="AE450" s="63"/>
      <c r="AF450" s="63"/>
      <c r="AG450" s="63"/>
      <c r="AH450" s="63"/>
      <c r="AI450" s="63"/>
      <c r="AJ450" s="63"/>
      <c r="AK450" s="63"/>
      <c r="AL450" s="63"/>
      <c r="AM450" s="63"/>
      <c r="AN450" s="63"/>
      <c r="AO450" s="63"/>
    </row>
    <row r="451" spans="23:41" x14ac:dyDescent="0.25">
      <c r="W451" s="63"/>
      <c r="X451" s="63"/>
      <c r="Y451" s="63"/>
      <c r="Z451" s="63"/>
      <c r="AA451" s="63"/>
      <c r="AB451" s="63"/>
      <c r="AC451" s="63"/>
      <c r="AD451" s="63"/>
      <c r="AE451" s="63"/>
      <c r="AF451" s="63"/>
      <c r="AG451" s="63"/>
      <c r="AH451" s="63"/>
      <c r="AI451" s="63"/>
      <c r="AJ451" s="63"/>
      <c r="AK451" s="63"/>
      <c r="AL451" s="63"/>
      <c r="AM451" s="63"/>
      <c r="AN451" s="63"/>
      <c r="AO451" s="63"/>
    </row>
  </sheetData>
  <mergeCells count="6">
    <mergeCell ref="AO7:AO8"/>
    <mergeCell ref="S7:S8"/>
    <mergeCell ref="T7:T8"/>
    <mergeCell ref="A7:A8"/>
    <mergeCell ref="V7:V8"/>
    <mergeCell ref="AN7:AN8"/>
  </mergeCells>
  <hyperlinks>
    <hyperlink ref="T1" location="'Índice '!A1" display="Regresar al índice"/>
    <hyperlink ref="AO1" location="'Índice '!A1" display="Regresar al índice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scale="1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Hojas de cálculo</vt:lpstr>
      </vt:variant>
      <vt:variant>
        <vt:i4>3</vt:i4>
      </vt:variant>
      <vt:variant>
        <vt:lpstr>Gráficos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Índice </vt:lpstr>
      <vt:lpstr>C.1</vt:lpstr>
      <vt:lpstr>C.2</vt:lpstr>
      <vt:lpstr>G.1</vt:lpstr>
      <vt:lpstr>C.1!Área_de_impresión</vt:lpstr>
      <vt:lpstr>'Índice 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</dc:creator>
  <cp:lastModifiedBy>Carlos Alejandro Gramajo Cintora</cp:lastModifiedBy>
  <cp:lastPrinted>2019-03-07T17:16:41Z</cp:lastPrinted>
  <dcterms:created xsi:type="dcterms:W3CDTF">2012-01-31T14:51:01Z</dcterms:created>
  <dcterms:modified xsi:type="dcterms:W3CDTF">2023-05-31T14:14:37Z</dcterms:modified>
</cp:coreProperties>
</file>