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05" activeTab="0"/>
  </bookViews>
  <sheets>
    <sheet name="pim16" sheetId="1" r:id="rId1"/>
  </sheets>
  <definedNames>
    <definedName name="_xlnm.Print_Area" localSheetId="0">'pim16'!$C$3:$J$54</definedName>
    <definedName name="HTML_CodePage" hidden="1">1252</definedName>
    <definedName name="HTML_Control" hidden="1">{"'D?ficit in.'!$C$2:$D$31"}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"E:\internet\in.pim25.htm"</definedName>
    <definedName name="HTML_Title" hidden="1">""</definedName>
  </definedNames>
  <calcPr fullCalcOnLoad="1"/>
</workbook>
</file>

<file path=xl/sharedStrings.xml><?xml version="1.0" encoding="utf-8"?>
<sst xmlns="http://schemas.openxmlformats.org/spreadsheetml/2006/main" count="16" uniqueCount="15">
  <si>
    <t>GUATEMALA:</t>
  </si>
  <si>
    <t>SALDO DE LA DEUDA PÚBLICA EXTERNA</t>
  </si>
  <si>
    <t>AÑOS   1980 - 2023</t>
  </si>
  <si>
    <t>- Millones de US dólares -</t>
  </si>
  <si>
    <t>SECTOR PÚBLICO</t>
  </si>
  <si>
    <t>AÑOS</t>
  </si>
  <si>
    <t>TOTAL</t>
  </si>
  <si>
    <t>BANCO DE GUATEMALA</t>
  </si>
  <si>
    <t>GOBIERNO CENTRAL</t>
  </si>
  <si>
    <t>RESTO DEL SECTOR PÚBLICO</t>
  </si>
  <si>
    <t>SUBTOTAL</t>
  </si>
  <si>
    <t>PRÉSTAMOS</t>
  </si>
  <si>
    <t>BONOS</t>
  </si>
  <si>
    <t>Fuente: Ministerio de Finanzas Públicas</t>
  </si>
  <si>
    <t>*/Preliminar</t>
  </si>
</sst>
</file>

<file path=xl/styles.xml><?xml version="1.0" encoding="utf-8"?>
<styleSheet xmlns="http://schemas.openxmlformats.org/spreadsheetml/2006/main">
  <numFmts count="11">
    <numFmt numFmtId="5" formatCode="&quot;Q&quot;#,##0;&quot;Q&quot;\-#,##0"/>
    <numFmt numFmtId="6" formatCode="&quot;Q&quot;#,##0;[Red]&quot;Q&quot;\-#,##0"/>
    <numFmt numFmtId="7" formatCode="&quot;Q&quot;#,##0.00;&quot;Q&quot;\-#,##0.00"/>
    <numFmt numFmtId="8" formatCode="&quot;Q&quot;#,##0.00;[Red]&quot;Q&quot;\-#,##0.00"/>
    <numFmt numFmtId="42" formatCode="_ &quot;Q&quot;* #,##0_ ;_ &quot;Q&quot;* \-#,##0_ ;_ &quot;Q&quot;* &quot;-&quot;_ ;_ @_ "/>
    <numFmt numFmtId="41" formatCode="_ * #,##0_ ;_ * \-#,##0_ ;_ * &quot;-&quot;_ ;_ @_ "/>
    <numFmt numFmtId="44" formatCode="_ &quot;Q&quot;* #,##0.00_ ;_ &quot;Q&quot;* \-#,##0.00_ ;_ &quot;Q&quot;* &quot;-&quot;??_ ;_ @_ "/>
    <numFmt numFmtId="43" formatCode="_ * #,##0.00_ ;_ * \-#,##0.00_ ;_ * &quot;-&quot;??_ ;_ @_ "/>
    <numFmt numFmtId="164" formatCode="#,##0.0"/>
    <numFmt numFmtId="165" formatCode="0.0"/>
    <numFmt numFmtId="166" formatCode="#,##0.000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8"/>
      <name val="Arial"/>
      <family val="2"/>
    </font>
    <font>
      <sz val="6"/>
      <name val="Arial"/>
      <family val="2"/>
    </font>
    <font>
      <sz val="8"/>
      <color indexed="16"/>
      <name val="Arial"/>
      <family val="2"/>
    </font>
    <font>
      <sz val="8"/>
      <name val="Arial"/>
      <family val="2"/>
    </font>
    <font>
      <sz val="11"/>
      <name val="Arial"/>
      <family val="2"/>
    </font>
    <font>
      <sz val="8"/>
      <color indexed="9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4" fillId="31" borderId="0" applyNumberFormat="0" applyBorder="0" applyAlignment="0" applyProtection="0"/>
    <xf numFmtId="0" fontId="24" fillId="32" borderId="5" applyNumberFormat="0" applyFont="0" applyAlignment="0" applyProtection="0"/>
    <xf numFmtId="9" fontId="24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8" fillId="0" borderId="0" xfId="0" applyFont="1" applyAlignment="1" quotePrefix="1">
      <alignment horizontal="center"/>
    </xf>
    <xf numFmtId="0" fontId="20" fillId="33" borderId="0" xfId="0" applyFont="1" applyFill="1" applyBorder="1" applyAlignment="1">
      <alignment horizontal="center" vertical="top"/>
    </xf>
    <xf numFmtId="0" fontId="20" fillId="33" borderId="0" xfId="0" applyFont="1" applyFill="1" applyBorder="1" applyAlignment="1">
      <alignment horizontal="center" vertical="top"/>
    </xf>
    <xf numFmtId="0" fontId="20" fillId="33" borderId="0" xfId="0" applyFont="1" applyFill="1" applyBorder="1" applyAlignment="1">
      <alignment horizontal="left" vertical="top"/>
    </xf>
    <xf numFmtId="0" fontId="21" fillId="0" borderId="0" xfId="0" applyFont="1" applyBorder="1" applyAlignment="1" quotePrefix="1">
      <alignment horizontal="left"/>
    </xf>
    <xf numFmtId="164" fontId="21" fillId="0" borderId="0" xfId="0" applyNumberFormat="1" applyFont="1" applyBorder="1" applyAlignment="1">
      <alignment/>
    </xf>
    <xf numFmtId="164" fontId="21" fillId="0" borderId="0" xfId="0" applyNumberFormat="1" applyFont="1" applyBorder="1" applyAlignment="1">
      <alignment horizontal="right" wrapText="1" indent="4"/>
    </xf>
    <xf numFmtId="164" fontId="21" fillId="0" borderId="0" xfId="0" applyNumberFormat="1" applyFont="1" applyBorder="1" applyAlignment="1">
      <alignment horizontal="right" indent="1"/>
    </xf>
    <xf numFmtId="164" fontId="21" fillId="0" borderId="0" xfId="0" applyNumberFormat="1" applyFont="1" applyBorder="1" applyAlignment="1">
      <alignment horizontal="right" indent="2"/>
    </xf>
    <xf numFmtId="164" fontId="21" fillId="0" borderId="0" xfId="0" applyNumberFormat="1" applyFont="1" applyBorder="1" applyAlignment="1" quotePrefix="1">
      <alignment horizontal="right"/>
    </xf>
    <xf numFmtId="164" fontId="21" fillId="0" borderId="0" xfId="0" applyNumberFormat="1" applyFont="1" applyBorder="1" applyAlignment="1">
      <alignment horizontal="right" indent="5"/>
    </xf>
    <xf numFmtId="164" fontId="21" fillId="0" borderId="0" xfId="0" applyNumberFormat="1" applyFont="1" applyFill="1" applyBorder="1" applyAlignment="1">
      <alignment horizontal="right" indent="2"/>
    </xf>
    <xf numFmtId="165" fontId="19" fillId="0" borderId="0" xfId="0" applyNumberFormat="1" applyFont="1" applyAlignment="1">
      <alignment/>
    </xf>
    <xf numFmtId="164" fontId="19" fillId="0" borderId="0" xfId="0" applyNumberFormat="1" applyFont="1" applyAlignment="1">
      <alignment/>
    </xf>
    <xf numFmtId="0" fontId="21" fillId="0" borderId="0" xfId="0" applyFont="1" applyBorder="1" applyAlignment="1">
      <alignment horizontal="left"/>
    </xf>
    <xf numFmtId="0" fontId="22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166" fontId="19" fillId="0" borderId="0" xfId="0" applyNumberFormat="1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C3:W59"/>
  <sheetViews>
    <sheetView showGridLines="0" tabSelected="1" zoomScalePageLayoutView="0" workbookViewId="0" topLeftCell="A1">
      <pane xSplit="2" ySplit="9" topLeftCell="C10" activePane="bottomRight" state="frozen"/>
      <selection pane="topLeft" activeCell="C5" sqref="C5:D5"/>
      <selection pane="topRight" activeCell="C5" sqref="C5:D5"/>
      <selection pane="bottomLeft" activeCell="C5" sqref="C5:D5"/>
      <selection pane="bottomRight" activeCell="C10" sqref="C10"/>
    </sheetView>
  </sheetViews>
  <sheetFormatPr defaultColWidth="11.421875" defaultRowHeight="12.75" customHeight="1"/>
  <cols>
    <col min="1" max="1" width="11.421875" style="2" customWidth="1"/>
    <col min="2" max="2" width="7.28125" style="2" customWidth="1"/>
    <col min="3" max="3" width="6.00390625" style="2" customWidth="1"/>
    <col min="4" max="4" width="7.00390625" style="2" bestFit="1" customWidth="1"/>
    <col min="5" max="5" width="20.421875" style="2" customWidth="1"/>
    <col min="6" max="6" width="7.00390625" style="2" bestFit="1" customWidth="1"/>
    <col min="7" max="7" width="9.57421875" style="2" bestFit="1" customWidth="1"/>
    <col min="8" max="8" width="12.57421875" style="2" bestFit="1" customWidth="1"/>
    <col min="9" max="9" width="6.28125" style="2" bestFit="1" customWidth="1"/>
    <col min="10" max="10" width="22.140625" style="2" bestFit="1" customWidth="1"/>
    <col min="11" max="16384" width="11.421875" style="2" customWidth="1"/>
  </cols>
  <sheetData>
    <row r="3" spans="3:10" ht="12.75" customHeight="1">
      <c r="C3" s="1" t="s">
        <v>0</v>
      </c>
      <c r="D3" s="1"/>
      <c r="E3" s="1"/>
      <c r="F3" s="1"/>
      <c r="G3" s="1"/>
      <c r="H3" s="1"/>
      <c r="I3" s="1"/>
      <c r="J3" s="1"/>
    </row>
    <row r="4" spans="3:10" ht="12.75" customHeight="1">
      <c r="C4" s="1" t="s">
        <v>1</v>
      </c>
      <c r="D4" s="1"/>
      <c r="E4" s="1"/>
      <c r="F4" s="1"/>
      <c r="G4" s="1"/>
      <c r="H4" s="1"/>
      <c r="I4" s="1"/>
      <c r="J4" s="1"/>
    </row>
    <row r="5" spans="3:10" ht="12.75" customHeight="1">
      <c r="C5" s="1" t="s">
        <v>2</v>
      </c>
      <c r="D5" s="1"/>
      <c r="E5" s="1"/>
      <c r="F5" s="1"/>
      <c r="G5" s="1"/>
      <c r="H5" s="1"/>
      <c r="I5" s="1"/>
      <c r="J5" s="1"/>
    </row>
    <row r="6" spans="3:10" ht="12.75" customHeight="1">
      <c r="C6" s="3" t="s">
        <v>3</v>
      </c>
      <c r="D6" s="3"/>
      <c r="E6" s="3"/>
      <c r="F6" s="3"/>
      <c r="G6" s="3"/>
      <c r="H6" s="3"/>
      <c r="I6" s="3"/>
      <c r="J6" s="3"/>
    </row>
    <row r="7" spans="3:10" ht="12.75" customHeight="1">
      <c r="C7" s="4"/>
      <c r="D7" s="4"/>
      <c r="E7" s="4"/>
      <c r="F7" s="5" t="s">
        <v>4</v>
      </c>
      <c r="G7" s="5"/>
      <c r="H7" s="5"/>
      <c r="I7" s="5"/>
      <c r="J7" s="5"/>
    </row>
    <row r="8" spans="3:10" ht="12.75" customHeight="1">
      <c r="C8" s="6" t="s">
        <v>5</v>
      </c>
      <c r="D8" s="4" t="s">
        <v>6</v>
      </c>
      <c r="E8" s="4" t="s">
        <v>7</v>
      </c>
      <c r="F8" s="4" t="s">
        <v>6</v>
      </c>
      <c r="G8" s="5" t="s">
        <v>8</v>
      </c>
      <c r="H8" s="5"/>
      <c r="I8" s="5"/>
      <c r="J8" s="4" t="s">
        <v>9</v>
      </c>
    </row>
    <row r="9" spans="3:10" ht="12.75" customHeight="1">
      <c r="C9" s="4"/>
      <c r="D9" s="4"/>
      <c r="E9" s="4"/>
      <c r="F9" s="4"/>
      <c r="G9" s="4" t="s">
        <v>10</v>
      </c>
      <c r="H9" s="4" t="s">
        <v>11</v>
      </c>
      <c r="I9" s="4" t="s">
        <v>12</v>
      </c>
      <c r="J9" s="4"/>
    </row>
    <row r="10" spans="3:10" ht="12.75" customHeight="1">
      <c r="C10" s="7">
        <v>1980</v>
      </c>
      <c r="D10" s="8">
        <f aca="true" t="shared" si="0" ref="D10:D52">E10+F10</f>
        <v>722.4</v>
      </c>
      <c r="E10" s="9">
        <v>155.6</v>
      </c>
      <c r="F10" s="8">
        <f aca="true" t="shared" si="1" ref="F10:F52">G10+J10</f>
        <v>566.8</v>
      </c>
      <c r="G10" s="10">
        <f aca="true" t="shared" si="2" ref="G10:G53">H10+I10</f>
        <v>334.2</v>
      </c>
      <c r="H10" s="11">
        <v>334.2</v>
      </c>
      <c r="I10" s="12">
        <v>0</v>
      </c>
      <c r="J10" s="13">
        <v>232.6</v>
      </c>
    </row>
    <row r="11" spans="3:10" ht="12.75" customHeight="1">
      <c r="C11" s="7">
        <v>1981</v>
      </c>
      <c r="D11" s="8">
        <f t="shared" si="0"/>
        <v>1092.8</v>
      </c>
      <c r="E11" s="9">
        <v>383.8</v>
      </c>
      <c r="F11" s="8">
        <f t="shared" si="1"/>
        <v>709</v>
      </c>
      <c r="G11" s="10">
        <f t="shared" si="2"/>
        <v>394.2</v>
      </c>
      <c r="H11" s="11">
        <v>394.2</v>
      </c>
      <c r="I11" s="12">
        <v>0</v>
      </c>
      <c r="J11" s="13">
        <v>314.8</v>
      </c>
    </row>
    <row r="12" spans="3:10" ht="12.75" customHeight="1">
      <c r="C12" s="7">
        <v>1982</v>
      </c>
      <c r="D12" s="8">
        <f t="shared" si="0"/>
        <v>1372</v>
      </c>
      <c r="E12" s="9">
        <v>445.8</v>
      </c>
      <c r="F12" s="8">
        <f t="shared" si="1"/>
        <v>926.2</v>
      </c>
      <c r="G12" s="10">
        <f t="shared" si="2"/>
        <v>438</v>
      </c>
      <c r="H12" s="11">
        <v>438</v>
      </c>
      <c r="I12" s="12">
        <v>0</v>
      </c>
      <c r="J12" s="13">
        <v>488.2</v>
      </c>
    </row>
    <row r="13" spans="3:10" ht="12.75" customHeight="1">
      <c r="C13" s="7">
        <v>1983</v>
      </c>
      <c r="D13" s="8">
        <f t="shared" si="0"/>
        <v>1924.3</v>
      </c>
      <c r="E13" s="9">
        <v>904.3</v>
      </c>
      <c r="F13" s="8">
        <f t="shared" si="1"/>
        <v>1020</v>
      </c>
      <c r="G13" s="10">
        <f t="shared" si="2"/>
        <v>508.7</v>
      </c>
      <c r="H13" s="11">
        <v>508.7</v>
      </c>
      <c r="I13" s="12">
        <v>0</v>
      </c>
      <c r="J13" s="13">
        <v>511.3</v>
      </c>
    </row>
    <row r="14" spans="3:10" ht="12.75" customHeight="1">
      <c r="C14" s="7">
        <v>1984</v>
      </c>
      <c r="D14" s="8">
        <f t="shared" si="0"/>
        <v>2312.5</v>
      </c>
      <c r="E14" s="9">
        <v>1242.8</v>
      </c>
      <c r="F14" s="8">
        <f t="shared" si="1"/>
        <v>1069.7</v>
      </c>
      <c r="G14" s="10">
        <f t="shared" si="2"/>
        <v>541</v>
      </c>
      <c r="H14" s="11">
        <v>541</v>
      </c>
      <c r="I14" s="12">
        <v>0</v>
      </c>
      <c r="J14" s="13">
        <v>528.7</v>
      </c>
    </row>
    <row r="15" spans="3:10" ht="12.75" customHeight="1">
      <c r="C15" s="7">
        <v>1985</v>
      </c>
      <c r="D15" s="8">
        <f t="shared" si="0"/>
        <v>2473.2</v>
      </c>
      <c r="E15" s="9">
        <v>1308.5</v>
      </c>
      <c r="F15" s="8">
        <f t="shared" si="1"/>
        <v>1164.7</v>
      </c>
      <c r="G15" s="10">
        <f t="shared" si="2"/>
        <v>592.5</v>
      </c>
      <c r="H15" s="11">
        <v>592.5</v>
      </c>
      <c r="I15" s="12">
        <v>0</v>
      </c>
      <c r="J15" s="13">
        <v>572.2</v>
      </c>
    </row>
    <row r="16" spans="3:10" ht="12.75" customHeight="1">
      <c r="C16" s="7">
        <v>1986</v>
      </c>
      <c r="D16" s="8">
        <f t="shared" si="0"/>
        <v>2467.5</v>
      </c>
      <c r="E16" s="9">
        <v>1224</v>
      </c>
      <c r="F16" s="8">
        <f t="shared" si="1"/>
        <v>1243.5</v>
      </c>
      <c r="G16" s="10">
        <f t="shared" si="2"/>
        <v>667.1</v>
      </c>
      <c r="H16" s="11">
        <v>667.1</v>
      </c>
      <c r="I16" s="12">
        <v>0</v>
      </c>
      <c r="J16" s="13">
        <v>576.4</v>
      </c>
    </row>
    <row r="17" spans="3:10" ht="12.75" customHeight="1">
      <c r="C17" s="7">
        <v>1987</v>
      </c>
      <c r="D17" s="8">
        <f t="shared" si="0"/>
        <v>2465.1000000000004</v>
      </c>
      <c r="E17" s="9">
        <v>1187.7</v>
      </c>
      <c r="F17" s="8">
        <f t="shared" si="1"/>
        <v>1277.4</v>
      </c>
      <c r="G17" s="10">
        <f t="shared" si="2"/>
        <v>711.4</v>
      </c>
      <c r="H17" s="11">
        <v>711.4</v>
      </c>
      <c r="I17" s="12">
        <v>0</v>
      </c>
      <c r="J17" s="13">
        <v>566</v>
      </c>
    </row>
    <row r="18" spans="3:10" ht="12.75" customHeight="1">
      <c r="C18" s="7">
        <v>1988</v>
      </c>
      <c r="D18" s="8">
        <f t="shared" si="0"/>
        <v>2340.5</v>
      </c>
      <c r="E18" s="9">
        <v>1026.8</v>
      </c>
      <c r="F18" s="8">
        <f t="shared" si="1"/>
        <v>1313.6999999999998</v>
      </c>
      <c r="G18" s="10">
        <f t="shared" si="2"/>
        <v>733.3</v>
      </c>
      <c r="H18" s="11">
        <v>733.3</v>
      </c>
      <c r="I18" s="12">
        <v>0</v>
      </c>
      <c r="J18" s="13">
        <v>580.4</v>
      </c>
    </row>
    <row r="19" spans="3:10" ht="12.75" customHeight="1">
      <c r="C19" s="7">
        <v>1989</v>
      </c>
      <c r="D19" s="8">
        <f t="shared" si="0"/>
        <v>2455.1</v>
      </c>
      <c r="E19" s="9">
        <v>1059.8</v>
      </c>
      <c r="F19" s="8">
        <f t="shared" si="1"/>
        <v>1395.3</v>
      </c>
      <c r="G19" s="10">
        <f t="shared" si="2"/>
        <v>798.5</v>
      </c>
      <c r="H19" s="11">
        <v>798.5</v>
      </c>
      <c r="I19" s="12">
        <v>0</v>
      </c>
      <c r="J19" s="13">
        <v>596.8</v>
      </c>
    </row>
    <row r="20" spans="3:23" ht="12.75" customHeight="1">
      <c r="C20" s="7">
        <v>1990</v>
      </c>
      <c r="D20" s="8">
        <f t="shared" si="0"/>
        <v>2487.2</v>
      </c>
      <c r="E20" s="9">
        <v>915.3</v>
      </c>
      <c r="F20" s="8">
        <f t="shared" si="1"/>
        <v>1571.9</v>
      </c>
      <c r="G20" s="10">
        <f t="shared" si="2"/>
        <v>883.9</v>
      </c>
      <c r="H20" s="14">
        <v>883.9</v>
      </c>
      <c r="I20" s="12">
        <v>0</v>
      </c>
      <c r="J20" s="13">
        <v>688</v>
      </c>
      <c r="M20" s="15"/>
      <c r="Q20" s="16"/>
      <c r="R20" s="16"/>
      <c r="T20" s="15"/>
      <c r="U20" s="15"/>
      <c r="W20" s="16"/>
    </row>
    <row r="21" spans="3:23" ht="12.75" customHeight="1">
      <c r="C21" s="7">
        <v>1991</v>
      </c>
      <c r="D21" s="8">
        <f t="shared" si="0"/>
        <v>2402.8</v>
      </c>
      <c r="E21" s="9">
        <v>806.4</v>
      </c>
      <c r="F21" s="8">
        <f t="shared" si="1"/>
        <v>1596.4</v>
      </c>
      <c r="G21" s="10">
        <f t="shared" si="2"/>
        <v>905.3</v>
      </c>
      <c r="H21" s="14">
        <v>905.3</v>
      </c>
      <c r="I21" s="12">
        <v>0</v>
      </c>
      <c r="J21" s="13">
        <v>691.1</v>
      </c>
      <c r="M21" s="15"/>
      <c r="Q21" s="16"/>
      <c r="R21" s="16"/>
      <c r="T21" s="15"/>
      <c r="U21" s="15"/>
      <c r="W21" s="16"/>
    </row>
    <row r="22" spans="3:23" ht="12.75" customHeight="1">
      <c r="C22" s="7">
        <v>1992</v>
      </c>
      <c r="D22" s="8">
        <f t="shared" si="0"/>
        <v>2251.6</v>
      </c>
      <c r="E22" s="9">
        <v>705.5</v>
      </c>
      <c r="F22" s="8">
        <f t="shared" si="1"/>
        <v>1546.1</v>
      </c>
      <c r="G22" s="10">
        <f t="shared" si="2"/>
        <v>949.2</v>
      </c>
      <c r="H22" s="14">
        <v>949.2</v>
      </c>
      <c r="I22" s="12">
        <v>0</v>
      </c>
      <c r="J22" s="13">
        <v>596.9</v>
      </c>
      <c r="M22" s="15"/>
      <c r="Q22" s="16"/>
      <c r="R22" s="16"/>
      <c r="T22" s="15"/>
      <c r="U22" s="15"/>
      <c r="W22" s="16"/>
    </row>
    <row r="23" spans="3:23" ht="12.75" customHeight="1">
      <c r="C23" s="7">
        <v>1993</v>
      </c>
      <c r="D23" s="8">
        <f t="shared" si="0"/>
        <v>2085.8999999999996</v>
      </c>
      <c r="E23" s="9">
        <v>596.2</v>
      </c>
      <c r="F23" s="8">
        <f t="shared" si="1"/>
        <v>1489.6999999999998</v>
      </c>
      <c r="G23" s="10">
        <f t="shared" si="2"/>
        <v>943.9</v>
      </c>
      <c r="H23" s="14">
        <v>943.9</v>
      </c>
      <c r="I23" s="12">
        <v>0</v>
      </c>
      <c r="J23" s="13">
        <v>545.8</v>
      </c>
      <c r="M23" s="15"/>
      <c r="Q23" s="16"/>
      <c r="R23" s="16"/>
      <c r="T23" s="15"/>
      <c r="U23" s="15"/>
      <c r="W23" s="16"/>
    </row>
    <row r="24" spans="3:23" ht="12.75" customHeight="1">
      <c r="C24" s="7">
        <v>1994</v>
      </c>
      <c r="D24" s="8">
        <f t="shared" si="0"/>
        <v>2160.4</v>
      </c>
      <c r="E24" s="9">
        <v>458.2</v>
      </c>
      <c r="F24" s="8">
        <f t="shared" si="1"/>
        <v>1702.2</v>
      </c>
      <c r="G24" s="10">
        <f t="shared" si="2"/>
        <v>1172.4</v>
      </c>
      <c r="H24" s="14">
        <v>1172.4</v>
      </c>
      <c r="I24" s="12">
        <v>0</v>
      </c>
      <c r="J24" s="13">
        <v>529.8</v>
      </c>
      <c r="M24" s="15"/>
      <c r="Q24" s="16"/>
      <c r="R24" s="16"/>
      <c r="T24" s="15"/>
      <c r="U24" s="15"/>
      <c r="W24" s="16"/>
    </row>
    <row r="25" spans="3:23" ht="12.75" customHeight="1">
      <c r="C25" s="7">
        <v>1995</v>
      </c>
      <c r="D25" s="8">
        <f t="shared" si="0"/>
        <v>2107.1</v>
      </c>
      <c r="E25" s="9">
        <v>380.4</v>
      </c>
      <c r="F25" s="8">
        <f t="shared" si="1"/>
        <v>1726.7</v>
      </c>
      <c r="G25" s="10">
        <f t="shared" si="2"/>
        <v>1230.7</v>
      </c>
      <c r="H25" s="14">
        <v>1230.7</v>
      </c>
      <c r="I25" s="12">
        <v>0</v>
      </c>
      <c r="J25" s="13">
        <v>496</v>
      </c>
      <c r="M25" s="15"/>
      <c r="Q25" s="16"/>
      <c r="R25" s="16"/>
      <c r="T25" s="15"/>
      <c r="U25" s="15"/>
      <c r="W25" s="16"/>
    </row>
    <row r="26" spans="3:23" ht="12.75" customHeight="1">
      <c r="C26" s="7">
        <v>1996</v>
      </c>
      <c r="D26" s="8">
        <f t="shared" si="0"/>
        <v>2074.9</v>
      </c>
      <c r="E26" s="9">
        <v>323.9</v>
      </c>
      <c r="F26" s="8">
        <f t="shared" si="1"/>
        <v>1751</v>
      </c>
      <c r="G26" s="10">
        <f t="shared" si="2"/>
        <v>1308.2</v>
      </c>
      <c r="H26" s="14">
        <v>1308.2</v>
      </c>
      <c r="I26" s="12">
        <v>0</v>
      </c>
      <c r="J26" s="13">
        <v>442.8</v>
      </c>
      <c r="M26" s="15"/>
      <c r="Q26" s="16"/>
      <c r="R26" s="16"/>
      <c r="T26" s="15"/>
      <c r="U26" s="15"/>
      <c r="W26" s="16"/>
    </row>
    <row r="27" spans="3:23" ht="12.75" customHeight="1">
      <c r="C27" s="7">
        <v>1997</v>
      </c>
      <c r="D27" s="8">
        <f t="shared" si="0"/>
        <v>2135.1</v>
      </c>
      <c r="E27" s="9">
        <v>208.7</v>
      </c>
      <c r="F27" s="8">
        <f t="shared" si="1"/>
        <v>1926.4</v>
      </c>
      <c r="G27" s="10">
        <f t="shared" si="2"/>
        <v>1491</v>
      </c>
      <c r="H27" s="14">
        <v>1341</v>
      </c>
      <c r="I27" s="8">
        <v>150</v>
      </c>
      <c r="J27" s="13">
        <v>435.4</v>
      </c>
      <c r="M27" s="15"/>
      <c r="Q27" s="16"/>
      <c r="R27" s="16"/>
      <c r="T27" s="15"/>
      <c r="U27" s="15"/>
      <c r="W27" s="16"/>
    </row>
    <row r="28" spans="3:23" ht="12.75" customHeight="1">
      <c r="C28" s="7">
        <v>1998</v>
      </c>
      <c r="D28" s="8">
        <f t="shared" si="0"/>
        <v>2367.9</v>
      </c>
      <c r="E28" s="9">
        <v>155.9</v>
      </c>
      <c r="F28" s="8">
        <f t="shared" si="1"/>
        <v>2212</v>
      </c>
      <c r="G28" s="10">
        <f t="shared" si="2"/>
        <v>1735.5</v>
      </c>
      <c r="H28" s="14">
        <v>1585.5</v>
      </c>
      <c r="I28" s="8">
        <v>150</v>
      </c>
      <c r="J28" s="13">
        <v>476.5</v>
      </c>
      <c r="M28" s="15"/>
      <c r="Q28" s="16"/>
      <c r="R28" s="16"/>
      <c r="T28" s="15"/>
      <c r="U28" s="15"/>
      <c r="W28" s="16"/>
    </row>
    <row r="29" spans="3:23" ht="12.75" customHeight="1">
      <c r="C29" s="17">
        <v>1999</v>
      </c>
      <c r="D29" s="8">
        <f t="shared" si="0"/>
        <v>2631.3</v>
      </c>
      <c r="E29" s="9">
        <v>126.9</v>
      </c>
      <c r="F29" s="8">
        <f t="shared" si="1"/>
        <v>2504.4</v>
      </c>
      <c r="G29" s="10">
        <f t="shared" si="2"/>
        <v>2034.4</v>
      </c>
      <c r="H29" s="14">
        <v>1884.4</v>
      </c>
      <c r="I29" s="8">
        <v>150</v>
      </c>
      <c r="J29" s="13">
        <v>470</v>
      </c>
      <c r="M29" s="15"/>
      <c r="Q29" s="16"/>
      <c r="R29" s="16"/>
      <c r="T29" s="15"/>
      <c r="U29" s="15"/>
      <c r="W29" s="16"/>
    </row>
    <row r="30" spans="3:23" ht="12.75" customHeight="1">
      <c r="C30" s="17">
        <v>2000</v>
      </c>
      <c r="D30" s="8">
        <f t="shared" si="0"/>
        <v>2643.7000000000003</v>
      </c>
      <c r="E30" s="9">
        <v>102.8</v>
      </c>
      <c r="F30" s="8">
        <f t="shared" si="1"/>
        <v>2540.9</v>
      </c>
      <c r="G30" s="10">
        <f t="shared" si="2"/>
        <v>2165.4</v>
      </c>
      <c r="H30" s="14">
        <v>2015.4</v>
      </c>
      <c r="I30" s="8">
        <v>150</v>
      </c>
      <c r="J30" s="13">
        <v>375.5</v>
      </c>
      <c r="M30" s="15"/>
      <c r="Q30" s="16"/>
      <c r="R30" s="16"/>
      <c r="T30" s="15"/>
      <c r="U30" s="15"/>
      <c r="W30" s="16"/>
    </row>
    <row r="31" spans="3:23" ht="12.75" customHeight="1">
      <c r="C31" s="17">
        <v>2001</v>
      </c>
      <c r="D31" s="8">
        <f t="shared" si="0"/>
        <v>2925</v>
      </c>
      <c r="E31" s="9">
        <v>91.3</v>
      </c>
      <c r="F31" s="8">
        <f t="shared" si="1"/>
        <v>2833.7</v>
      </c>
      <c r="G31" s="10">
        <f t="shared" si="2"/>
        <v>2548.5</v>
      </c>
      <c r="H31" s="14">
        <v>2073.5</v>
      </c>
      <c r="I31" s="8">
        <v>475</v>
      </c>
      <c r="J31" s="13">
        <v>285.2</v>
      </c>
      <c r="M31" s="15"/>
      <c r="Q31" s="16"/>
      <c r="R31" s="16"/>
      <c r="T31" s="15"/>
      <c r="U31" s="15"/>
      <c r="W31" s="16"/>
    </row>
    <row r="32" spans="3:23" ht="12.75" customHeight="1">
      <c r="C32" s="17">
        <v>2002</v>
      </c>
      <c r="D32" s="8">
        <f t="shared" si="0"/>
        <v>3119.1</v>
      </c>
      <c r="E32" s="9">
        <v>80.7</v>
      </c>
      <c r="F32" s="8">
        <f t="shared" si="1"/>
        <v>3038.4</v>
      </c>
      <c r="G32" s="10">
        <f t="shared" si="2"/>
        <v>2773.3</v>
      </c>
      <c r="H32" s="14">
        <v>2298.3</v>
      </c>
      <c r="I32" s="8">
        <v>475</v>
      </c>
      <c r="J32" s="13">
        <v>265.1</v>
      </c>
      <c r="M32" s="15"/>
      <c r="Q32" s="16"/>
      <c r="R32" s="16"/>
      <c r="T32" s="15"/>
      <c r="U32" s="15"/>
      <c r="W32" s="16"/>
    </row>
    <row r="33" spans="3:23" ht="12.75" customHeight="1">
      <c r="C33" s="17">
        <v>2003</v>
      </c>
      <c r="D33" s="8">
        <f t="shared" si="0"/>
        <v>3467.2000000000003</v>
      </c>
      <c r="E33" s="9">
        <v>70.4</v>
      </c>
      <c r="F33" s="8">
        <f t="shared" si="1"/>
        <v>3396.8</v>
      </c>
      <c r="G33" s="10">
        <f t="shared" si="2"/>
        <v>3149.5</v>
      </c>
      <c r="H33" s="14">
        <v>2374.5</v>
      </c>
      <c r="I33" s="8">
        <v>775</v>
      </c>
      <c r="J33" s="13">
        <v>247.3</v>
      </c>
      <c r="M33" s="15"/>
      <c r="Q33" s="16"/>
      <c r="R33" s="16"/>
      <c r="T33" s="15"/>
      <c r="U33" s="15"/>
      <c r="W33" s="16"/>
    </row>
    <row r="34" spans="3:23" ht="12.75" customHeight="1">
      <c r="C34" s="17">
        <v>2004</v>
      </c>
      <c r="D34" s="8">
        <f t="shared" si="0"/>
        <v>3843.9</v>
      </c>
      <c r="E34" s="9">
        <v>2.3</v>
      </c>
      <c r="F34" s="8">
        <f t="shared" si="1"/>
        <v>3841.6</v>
      </c>
      <c r="G34" s="10">
        <f t="shared" si="2"/>
        <v>3608.6</v>
      </c>
      <c r="H34" s="14">
        <v>2503.6</v>
      </c>
      <c r="I34" s="8">
        <v>1105</v>
      </c>
      <c r="J34" s="13">
        <v>233</v>
      </c>
      <c r="M34" s="15"/>
      <c r="Q34" s="16"/>
      <c r="R34" s="16"/>
      <c r="T34" s="15"/>
      <c r="U34" s="15"/>
      <c r="W34" s="16"/>
    </row>
    <row r="35" spans="3:23" ht="12.75" customHeight="1">
      <c r="C35" s="17">
        <v>2005</v>
      </c>
      <c r="D35" s="8">
        <f t="shared" si="0"/>
        <v>3723.2000000000003</v>
      </c>
      <c r="E35" s="9">
        <v>0.3</v>
      </c>
      <c r="F35" s="8">
        <f t="shared" si="1"/>
        <v>3722.9</v>
      </c>
      <c r="G35" s="10">
        <f t="shared" si="2"/>
        <v>3507.5</v>
      </c>
      <c r="H35" s="14">
        <v>2402.5</v>
      </c>
      <c r="I35" s="8">
        <v>1105</v>
      </c>
      <c r="J35" s="13">
        <v>215.4</v>
      </c>
      <c r="M35" s="15"/>
      <c r="Q35" s="16"/>
      <c r="R35" s="16"/>
      <c r="T35" s="15"/>
      <c r="U35" s="15"/>
      <c r="W35" s="16"/>
    </row>
    <row r="36" spans="3:23" ht="12.75" customHeight="1">
      <c r="C36" s="17">
        <v>2006</v>
      </c>
      <c r="D36" s="8">
        <f t="shared" si="0"/>
        <v>3958.3</v>
      </c>
      <c r="E36" s="9">
        <v>0</v>
      </c>
      <c r="F36" s="8">
        <f t="shared" si="1"/>
        <v>3958.3</v>
      </c>
      <c r="G36" s="10">
        <f t="shared" si="2"/>
        <v>3878.6</v>
      </c>
      <c r="H36" s="14">
        <v>2773.6</v>
      </c>
      <c r="I36" s="8">
        <v>1105</v>
      </c>
      <c r="J36" s="13">
        <v>79.70000000000027</v>
      </c>
      <c r="M36" s="15"/>
      <c r="Q36" s="16"/>
      <c r="R36" s="16"/>
      <c r="T36" s="15"/>
      <c r="U36" s="15"/>
      <c r="W36" s="16"/>
    </row>
    <row r="37" spans="3:23" ht="12.75" customHeight="1">
      <c r="C37" s="17">
        <v>2007</v>
      </c>
      <c r="D37" s="8">
        <f t="shared" si="0"/>
        <v>4225.9839</v>
      </c>
      <c r="E37" s="9">
        <v>0</v>
      </c>
      <c r="F37" s="8">
        <f t="shared" si="1"/>
        <v>4225.9839</v>
      </c>
      <c r="G37" s="10">
        <f t="shared" si="2"/>
        <v>4150.0057</v>
      </c>
      <c r="H37" s="14">
        <v>3195.0057</v>
      </c>
      <c r="I37" s="8">
        <v>955</v>
      </c>
      <c r="J37" s="13">
        <v>75.97820000000047</v>
      </c>
      <c r="M37" s="15"/>
      <c r="Q37" s="16"/>
      <c r="R37" s="16"/>
      <c r="T37" s="15"/>
      <c r="U37" s="15"/>
      <c r="W37" s="16"/>
    </row>
    <row r="38" spans="3:23" ht="12.75" customHeight="1">
      <c r="C38" s="17">
        <v>2008</v>
      </c>
      <c r="D38" s="8">
        <f t="shared" si="0"/>
        <v>4382.4314</v>
      </c>
      <c r="E38" s="9">
        <v>0</v>
      </c>
      <c r="F38" s="8">
        <f t="shared" si="1"/>
        <v>4382.4314</v>
      </c>
      <c r="G38" s="10">
        <f t="shared" si="2"/>
        <v>4285.3285</v>
      </c>
      <c r="H38" s="14">
        <v>3330.3285</v>
      </c>
      <c r="I38" s="8">
        <v>955</v>
      </c>
      <c r="J38" s="13">
        <v>97.10290000000077</v>
      </c>
      <c r="K38" s="16"/>
      <c r="M38" s="15"/>
      <c r="Q38" s="16"/>
      <c r="R38" s="16"/>
      <c r="T38" s="15"/>
      <c r="U38" s="15"/>
      <c r="W38" s="16"/>
    </row>
    <row r="39" spans="3:23" ht="12.75" customHeight="1">
      <c r="C39" s="17">
        <v>2009</v>
      </c>
      <c r="D39" s="8">
        <f t="shared" si="0"/>
        <v>4927.6234</v>
      </c>
      <c r="E39" s="9">
        <v>0</v>
      </c>
      <c r="F39" s="8">
        <f t="shared" si="1"/>
        <v>4927.6234</v>
      </c>
      <c r="G39" s="10">
        <f t="shared" si="2"/>
        <v>4789.8234</v>
      </c>
      <c r="H39" s="14">
        <v>3834.8234</v>
      </c>
      <c r="I39" s="8">
        <v>955</v>
      </c>
      <c r="J39" s="13">
        <v>137.8</v>
      </c>
      <c r="K39" s="16"/>
      <c r="L39" s="18"/>
      <c r="M39" s="15"/>
      <c r="Q39" s="16"/>
      <c r="R39" s="16"/>
      <c r="T39" s="15"/>
      <c r="U39" s="15"/>
      <c r="W39" s="16"/>
    </row>
    <row r="40" spans="3:23" ht="12.75" customHeight="1">
      <c r="C40" s="17">
        <v>2010</v>
      </c>
      <c r="D40" s="8">
        <f t="shared" si="0"/>
        <v>5561.9998</v>
      </c>
      <c r="E40" s="9">
        <v>0</v>
      </c>
      <c r="F40" s="8">
        <f t="shared" si="1"/>
        <v>5561.9998</v>
      </c>
      <c r="G40" s="10">
        <f t="shared" si="2"/>
        <v>5426.946</v>
      </c>
      <c r="H40" s="14">
        <v>4471.946</v>
      </c>
      <c r="I40" s="8">
        <v>955</v>
      </c>
      <c r="J40" s="13">
        <v>135.05379999999982</v>
      </c>
      <c r="K40" s="16"/>
      <c r="L40" s="18"/>
      <c r="M40" s="15"/>
      <c r="Q40" s="16"/>
      <c r="R40" s="16"/>
      <c r="T40" s="15"/>
      <c r="U40" s="15"/>
      <c r="W40" s="16"/>
    </row>
    <row r="41" spans="3:23" ht="12.75" customHeight="1">
      <c r="C41" s="17">
        <v>2011</v>
      </c>
      <c r="D41" s="8">
        <f t="shared" si="0"/>
        <v>5604.918500000001</v>
      </c>
      <c r="E41" s="9">
        <v>0</v>
      </c>
      <c r="F41" s="8">
        <f t="shared" si="1"/>
        <v>5604.918500000001</v>
      </c>
      <c r="G41" s="10">
        <f t="shared" si="2"/>
        <v>5479.6922</v>
      </c>
      <c r="H41" s="14">
        <v>4849.6922</v>
      </c>
      <c r="I41" s="8">
        <v>630</v>
      </c>
      <c r="J41" s="13">
        <v>125.2263</v>
      </c>
      <c r="K41" s="16"/>
      <c r="L41" s="18"/>
      <c r="M41" s="15"/>
      <c r="Q41" s="16"/>
      <c r="R41" s="16"/>
      <c r="T41" s="15"/>
      <c r="U41" s="15"/>
      <c r="W41" s="16"/>
    </row>
    <row r="42" spans="3:23" ht="12.75" customHeight="1">
      <c r="C42" s="17">
        <v>2012</v>
      </c>
      <c r="D42" s="8">
        <f t="shared" si="0"/>
        <v>6304.686</v>
      </c>
      <c r="E42" s="9">
        <v>0</v>
      </c>
      <c r="F42" s="8">
        <f t="shared" si="1"/>
        <v>6304.686</v>
      </c>
      <c r="G42" s="10">
        <f t="shared" si="2"/>
        <v>6193.0472</v>
      </c>
      <c r="H42" s="14">
        <v>4863.0472</v>
      </c>
      <c r="I42" s="8">
        <v>1330</v>
      </c>
      <c r="J42" s="13">
        <v>111.6388</v>
      </c>
      <c r="K42" s="16"/>
      <c r="L42" s="18"/>
      <c r="M42" s="15"/>
      <c r="Q42" s="16"/>
      <c r="R42" s="16"/>
      <c r="T42" s="15"/>
      <c r="U42" s="15"/>
      <c r="W42" s="16"/>
    </row>
    <row r="43" spans="3:23" ht="12.75" customHeight="1">
      <c r="C43" s="17">
        <v>2013</v>
      </c>
      <c r="D43" s="8">
        <f t="shared" si="0"/>
        <v>7070.2279</v>
      </c>
      <c r="E43" s="9">
        <v>0</v>
      </c>
      <c r="F43" s="8">
        <f t="shared" si="1"/>
        <v>7070.2279</v>
      </c>
      <c r="G43" s="10">
        <f t="shared" si="2"/>
        <v>6973.0677</v>
      </c>
      <c r="H43" s="14">
        <v>5243.0677</v>
      </c>
      <c r="I43" s="8">
        <v>1730</v>
      </c>
      <c r="J43" s="13">
        <v>97.1602</v>
      </c>
      <c r="K43" s="16"/>
      <c r="L43" s="18"/>
      <c r="M43" s="15"/>
      <c r="Q43" s="16"/>
      <c r="R43" s="16"/>
      <c r="T43" s="15"/>
      <c r="U43" s="15"/>
      <c r="W43" s="16"/>
    </row>
    <row r="44" spans="3:10" ht="12.75" customHeight="1">
      <c r="C44" s="17">
        <v>2014</v>
      </c>
      <c r="D44" s="8">
        <f t="shared" si="0"/>
        <v>7039.2954</v>
      </c>
      <c r="E44" s="9">
        <v>0</v>
      </c>
      <c r="F44" s="8">
        <f t="shared" si="1"/>
        <v>7039.2954</v>
      </c>
      <c r="G44" s="10">
        <f t="shared" si="2"/>
        <v>6955.5954</v>
      </c>
      <c r="H44" s="14">
        <v>5225.5954</v>
      </c>
      <c r="I44" s="8">
        <v>1730</v>
      </c>
      <c r="J44" s="13">
        <v>83.7</v>
      </c>
    </row>
    <row r="45" spans="3:10" ht="12.75" customHeight="1">
      <c r="C45" s="17">
        <v>2015</v>
      </c>
      <c r="D45" s="8">
        <f t="shared" si="0"/>
        <v>7489.900000000001</v>
      </c>
      <c r="E45" s="9">
        <v>0</v>
      </c>
      <c r="F45" s="8">
        <f t="shared" si="1"/>
        <v>7489.900000000001</v>
      </c>
      <c r="G45" s="10">
        <f t="shared" si="2"/>
        <v>7417.1</v>
      </c>
      <c r="H45" s="14">
        <v>5687.1</v>
      </c>
      <c r="I45" s="8">
        <v>1730</v>
      </c>
      <c r="J45" s="13">
        <v>72.8</v>
      </c>
    </row>
    <row r="46" spans="3:10" ht="12.75" customHeight="1">
      <c r="C46" s="17">
        <v>2016</v>
      </c>
      <c r="D46" s="8">
        <f t="shared" si="0"/>
        <v>8015.504099999999</v>
      </c>
      <c r="E46" s="9">
        <v>0</v>
      </c>
      <c r="F46" s="8">
        <f t="shared" si="1"/>
        <v>8015.504099999999</v>
      </c>
      <c r="G46" s="10">
        <f t="shared" si="2"/>
        <v>7951.4018</v>
      </c>
      <c r="H46" s="14">
        <v>5521.4018</v>
      </c>
      <c r="I46" s="8">
        <v>2430</v>
      </c>
      <c r="J46" s="13">
        <v>64.1023</v>
      </c>
    </row>
    <row r="47" spans="3:10" ht="12.75" customHeight="1">
      <c r="C47" s="17">
        <v>2017</v>
      </c>
      <c r="D47" s="8">
        <f t="shared" si="0"/>
        <v>8183.2433</v>
      </c>
      <c r="E47" s="9">
        <v>0</v>
      </c>
      <c r="F47" s="8">
        <f t="shared" si="1"/>
        <v>8183.2433</v>
      </c>
      <c r="G47" s="10">
        <f t="shared" si="2"/>
        <v>8125.9574</v>
      </c>
      <c r="H47" s="14">
        <v>5195.9574</v>
      </c>
      <c r="I47" s="8">
        <v>2930</v>
      </c>
      <c r="J47" s="13">
        <v>57.2859</v>
      </c>
    </row>
    <row r="48" spans="3:10" ht="12.75" customHeight="1">
      <c r="C48" s="17">
        <v>2018</v>
      </c>
      <c r="D48" s="8">
        <f t="shared" si="0"/>
        <v>8224.646700000001</v>
      </c>
      <c r="E48" s="9">
        <v>0</v>
      </c>
      <c r="F48" s="8">
        <f t="shared" si="1"/>
        <v>8224.646700000001</v>
      </c>
      <c r="G48" s="10">
        <f t="shared" si="2"/>
        <v>8175.136</v>
      </c>
      <c r="H48" s="14">
        <v>5245.136</v>
      </c>
      <c r="I48" s="8">
        <v>2930</v>
      </c>
      <c r="J48" s="13">
        <v>49.5107</v>
      </c>
    </row>
    <row r="49" spans="3:10" ht="12.75" customHeight="1">
      <c r="C49" s="17">
        <v>2019</v>
      </c>
      <c r="D49" s="8">
        <f t="shared" si="0"/>
        <v>9105.8118</v>
      </c>
      <c r="E49" s="9">
        <v>0</v>
      </c>
      <c r="F49" s="8">
        <f t="shared" si="1"/>
        <v>9105.8118</v>
      </c>
      <c r="G49" s="10">
        <f t="shared" si="2"/>
        <v>9063.3742</v>
      </c>
      <c r="H49" s="14">
        <v>4933.3742</v>
      </c>
      <c r="I49" s="8">
        <v>4130</v>
      </c>
      <c r="J49" s="13">
        <v>42.437599999999996</v>
      </c>
    </row>
    <row r="50" spans="3:10" ht="12.75" customHeight="1">
      <c r="C50" s="17">
        <v>2020</v>
      </c>
      <c r="D50" s="8">
        <f t="shared" si="0"/>
        <v>10449.7691</v>
      </c>
      <c r="E50" s="9">
        <v>0</v>
      </c>
      <c r="F50" s="8">
        <f t="shared" si="1"/>
        <v>10449.7691</v>
      </c>
      <c r="G50" s="10">
        <f t="shared" si="2"/>
        <v>10413.9431</v>
      </c>
      <c r="H50" s="14">
        <v>5083.9430999999995</v>
      </c>
      <c r="I50" s="8">
        <v>5330</v>
      </c>
      <c r="J50" s="13">
        <v>35.826</v>
      </c>
    </row>
    <row r="51" spans="3:10" ht="12.75" customHeight="1">
      <c r="C51" s="17">
        <v>2021</v>
      </c>
      <c r="D51" s="8">
        <f t="shared" si="0"/>
        <v>11097.153199999999</v>
      </c>
      <c r="E51" s="9">
        <v>0</v>
      </c>
      <c r="F51" s="8">
        <f t="shared" si="1"/>
        <v>11097.153199999999</v>
      </c>
      <c r="G51" s="10">
        <f t="shared" si="2"/>
        <v>11069.1858</v>
      </c>
      <c r="H51" s="14">
        <f>4739185.8/1000</f>
        <v>4739.1858</v>
      </c>
      <c r="I51" s="8">
        <f>6330000/1000</f>
        <v>6330</v>
      </c>
      <c r="J51" s="13">
        <f>27967.4/1000</f>
        <v>27.9674</v>
      </c>
    </row>
    <row r="52" spans="3:10" ht="12.75" customHeight="1">
      <c r="C52" s="17">
        <v>2022</v>
      </c>
      <c r="D52" s="8">
        <f t="shared" si="0"/>
        <v>11090.863299999999</v>
      </c>
      <c r="E52" s="9">
        <v>0</v>
      </c>
      <c r="F52" s="8">
        <f t="shared" si="1"/>
        <v>11090.863299999999</v>
      </c>
      <c r="G52" s="10">
        <f t="shared" si="2"/>
        <v>11069.297999999999</v>
      </c>
      <c r="H52" s="14">
        <v>4939.298</v>
      </c>
      <c r="I52" s="8">
        <v>6130</v>
      </c>
      <c r="J52" s="13">
        <v>21.5653</v>
      </c>
    </row>
    <row r="53" spans="3:10" ht="12.75" customHeight="1">
      <c r="C53" s="17">
        <v>2023</v>
      </c>
      <c r="D53" s="8">
        <v>12446.9093</v>
      </c>
      <c r="E53" s="9">
        <v>0</v>
      </c>
      <c r="F53" s="8">
        <v>12446.9093</v>
      </c>
      <c r="G53" s="10">
        <f t="shared" si="2"/>
        <v>12429.213800000001</v>
      </c>
      <c r="H53" s="14">
        <v>4734.2138</v>
      </c>
      <c r="I53" s="8">
        <v>7695</v>
      </c>
      <c r="J53" s="13">
        <v>17.6955</v>
      </c>
    </row>
    <row r="54" spans="3:10" ht="12.75" customHeight="1">
      <c r="C54" s="19" t="s">
        <v>13</v>
      </c>
      <c r="D54" s="19"/>
      <c r="E54" s="19"/>
      <c r="F54" s="19"/>
      <c r="G54" s="19"/>
      <c r="H54" s="19"/>
      <c r="I54" s="19"/>
      <c r="J54" s="19"/>
    </row>
    <row r="55" spans="3:10" ht="12.75" customHeight="1">
      <c r="C55" s="20" t="s">
        <v>14</v>
      </c>
      <c r="D55" s="20"/>
      <c r="E55" s="20"/>
      <c r="F55" s="20"/>
      <c r="G55" s="20"/>
      <c r="H55" s="20"/>
      <c r="I55" s="20"/>
      <c r="J55" s="20"/>
    </row>
    <row r="56" ht="12.75" customHeight="1">
      <c r="H56" s="21"/>
    </row>
    <row r="59" ht="12.75" customHeight="1">
      <c r="H59" s="15"/>
    </row>
  </sheetData>
  <sheetProtection/>
  <mergeCells count="8">
    <mergeCell ref="C54:J54"/>
    <mergeCell ref="C55:J55"/>
    <mergeCell ref="C3:J3"/>
    <mergeCell ref="C4:J4"/>
    <mergeCell ref="C5:J5"/>
    <mergeCell ref="C6:J6"/>
    <mergeCell ref="F7:J7"/>
    <mergeCell ref="G8:I8"/>
  </mergeCells>
  <printOptions horizontalCentered="1" verticalCentered="1"/>
  <pageMargins left="0.75" right="0.75" top="1" bottom="1" header="0" footer="0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Guatemala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Javier Rodríguez Lara</dc:creator>
  <cp:keywords/>
  <dc:description/>
  <cp:lastModifiedBy>Alejandro Javier Rodríguez Lara</cp:lastModifiedBy>
  <dcterms:created xsi:type="dcterms:W3CDTF">2024-01-26T19:40:42Z</dcterms:created>
  <dcterms:modified xsi:type="dcterms:W3CDTF">2024-01-26T19:41:31Z</dcterms:modified>
  <cp:category/>
  <cp:version/>
  <cp:contentType/>
  <cp:contentStatus/>
</cp:coreProperties>
</file>