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465" activeTab="0"/>
  </bookViews>
  <sheets>
    <sheet name="Sectores 23" sheetId="1" r:id="rId1"/>
  </sheets>
  <definedNames>
    <definedName name="_xlnm.Print_Area" localSheetId="0">'Sectores 23'!$A$1:$AJ$20</definedName>
  </definedNames>
  <calcPr fullCalcOnLoad="1"/>
</workbook>
</file>

<file path=xl/sharedStrings.xml><?xml version="1.0" encoding="utf-8"?>
<sst xmlns="http://schemas.openxmlformats.org/spreadsheetml/2006/main" count="51" uniqueCount="36">
  <si>
    <t>Cifras en millones de US Dólares y porcentajes</t>
  </si>
  <si>
    <t xml:space="preserve">No. </t>
  </si>
  <si>
    <t>Sección</t>
  </si>
  <si>
    <t>Descripción del sector</t>
  </si>
  <si>
    <t>%</t>
  </si>
  <si>
    <t>A</t>
  </si>
  <si>
    <t>Agricultura, ganadería, silvicultura y pesca</t>
  </si>
  <si>
    <t>B</t>
  </si>
  <si>
    <t>Explotación de minas y canteras</t>
  </si>
  <si>
    <t>C</t>
  </si>
  <si>
    <t>Industrias manufactureras</t>
  </si>
  <si>
    <t>D-E</t>
  </si>
  <si>
    <t>Suministro de electricidad, agua y saneamiento</t>
  </si>
  <si>
    <t>F</t>
  </si>
  <si>
    <t>Construcción</t>
  </si>
  <si>
    <t>G</t>
  </si>
  <si>
    <t>Comercio y reparación de vehículos</t>
  </si>
  <si>
    <t>H</t>
  </si>
  <si>
    <t>Transporte y almacenamiento</t>
  </si>
  <si>
    <t>I</t>
  </si>
  <si>
    <t>Actividades de alojamiento y de servicio de comidas</t>
  </si>
  <si>
    <t>J</t>
  </si>
  <si>
    <t>Información y comunicaciones</t>
  </si>
  <si>
    <t>K</t>
  </si>
  <si>
    <t>Actividades financieras y de seguros</t>
  </si>
  <si>
    <t>L-U</t>
  </si>
  <si>
    <t>Otras actividades</t>
  </si>
  <si>
    <t xml:space="preserve">Total </t>
  </si>
  <si>
    <t>Fuente: Banco de Guatemala</t>
  </si>
  <si>
    <t>Inversión Extranjera Directa en Guatemala por Clasificación Industrial Internacional Uniforme Revisión 4 (CIIU 4)</t>
  </si>
  <si>
    <r>
      <t>2021</t>
    </r>
    <r>
      <rPr>
        <b/>
        <vertAlign val="superscript"/>
        <sz val="12"/>
        <color indexed="9"/>
        <rFont val="Ebrima"/>
        <family val="0"/>
      </rPr>
      <t>p/</t>
    </r>
  </si>
  <si>
    <r>
      <t>2022</t>
    </r>
    <r>
      <rPr>
        <b/>
        <vertAlign val="superscript"/>
        <sz val="12"/>
        <color indexed="9"/>
        <rFont val="Ebrima"/>
        <family val="0"/>
      </rPr>
      <t>p/</t>
    </r>
  </si>
  <si>
    <t>Período: 2008-2023</t>
  </si>
  <si>
    <t>Nota: Las cifras pueden variar ligeramente, como resultado de aproximarlas a millones.</t>
  </si>
  <si>
    <r>
      <t>2023</t>
    </r>
    <r>
      <rPr>
        <b/>
        <vertAlign val="superscript"/>
        <sz val="12"/>
        <color indexed="9"/>
        <rFont val="Ebrima"/>
        <family val="0"/>
      </rPr>
      <t>p/</t>
    </r>
  </si>
  <si>
    <r>
      <rPr>
        <vertAlign val="superscript"/>
        <sz val="11"/>
        <color indexed="56"/>
        <rFont val="Plus Jakarta Sans"/>
        <family val="0"/>
      </rPr>
      <t>p/</t>
    </r>
    <r>
      <rPr>
        <sz val="11"/>
        <color indexed="56"/>
        <rFont val="Plus Jakarta Sans"/>
        <family val="0"/>
      </rPr>
      <t xml:space="preserve"> Cifras preliminares</t>
    </r>
  </si>
</sst>
</file>

<file path=xl/styles.xml><?xml version="1.0" encoding="utf-8"?>
<styleSheet xmlns="http://schemas.openxmlformats.org/spreadsheetml/2006/main">
  <numFmts count="13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2"/>
      <color indexed="9"/>
      <name val="Ebrima"/>
      <family val="0"/>
    </font>
    <font>
      <vertAlign val="superscript"/>
      <sz val="11"/>
      <color indexed="56"/>
      <name val="Plus Jakarta Sans"/>
      <family val="0"/>
    </font>
    <font>
      <sz val="11"/>
      <color indexed="56"/>
      <name val="Plus Jakarta Sans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Ebrima"/>
      <family val="0"/>
    </font>
    <font>
      <sz val="12"/>
      <color indexed="8"/>
      <name val="Ebrima"/>
      <family val="0"/>
    </font>
    <font>
      <b/>
      <sz val="12"/>
      <color indexed="9"/>
      <name val="Plus Jakarta Sans"/>
      <family val="0"/>
    </font>
    <font>
      <sz val="12"/>
      <color indexed="8"/>
      <name val="Plus Jakarta Sans"/>
      <family val="0"/>
    </font>
    <font>
      <sz val="11"/>
      <color indexed="8"/>
      <name val="Plus Jakarta Sans"/>
      <family val="0"/>
    </font>
    <font>
      <b/>
      <sz val="14"/>
      <color indexed="8"/>
      <name val="Plus Jakarta Sans"/>
      <family val="0"/>
    </font>
    <font>
      <b/>
      <sz val="12"/>
      <color indexed="8"/>
      <name val="Plus Jakarta Sans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2"/>
      <color theme="0"/>
      <name val="Ebrima"/>
      <family val="0"/>
    </font>
    <font>
      <sz val="12"/>
      <color theme="1"/>
      <name val="Ebrima"/>
      <family val="0"/>
    </font>
    <font>
      <b/>
      <sz val="12"/>
      <color theme="0"/>
      <name val="Plus Jakarta Sans"/>
      <family val="0"/>
    </font>
    <font>
      <sz val="12"/>
      <color theme="1"/>
      <name val="Plus Jakarta Sans"/>
      <family val="0"/>
    </font>
    <font>
      <sz val="11"/>
      <color theme="1"/>
      <name val="Plus Jakarta Sans"/>
      <family val="0"/>
    </font>
    <font>
      <sz val="11"/>
      <color rgb="FF002060"/>
      <name val="Plus Jakarta Sans"/>
      <family val="0"/>
    </font>
    <font>
      <b/>
      <sz val="14"/>
      <color theme="1"/>
      <name val="Plus Jakarta Sans"/>
      <family val="0"/>
    </font>
    <font>
      <b/>
      <sz val="12"/>
      <color theme="1"/>
      <name val="Plus Jakarta San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Border="1" applyAlignment="1">
      <alignment/>
    </xf>
    <xf numFmtId="43" fontId="49" fillId="0" borderId="0" xfId="47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164" fontId="50" fillId="33" borderId="12" xfId="0" applyNumberFormat="1" applyFont="1" applyFill="1" applyBorder="1" applyAlignment="1">
      <alignment vertical="center" wrapText="1"/>
    </xf>
    <xf numFmtId="0" fontId="51" fillId="0" borderId="13" xfId="0" applyFont="1" applyBorder="1" applyAlignment="1">
      <alignment horizontal="center"/>
    </xf>
    <xf numFmtId="49" fontId="51" fillId="0" borderId="14" xfId="0" applyNumberFormat="1" applyFont="1" applyFill="1" applyBorder="1" applyAlignment="1">
      <alignment horizontal="center"/>
    </xf>
    <xf numFmtId="49" fontId="51" fillId="0" borderId="14" xfId="0" applyNumberFormat="1" applyFont="1" applyFill="1" applyBorder="1" applyAlignment="1">
      <alignment horizontal="left" wrapText="1"/>
    </xf>
    <xf numFmtId="164" fontId="51" fillId="0" borderId="14" xfId="47" applyNumberFormat="1" applyFont="1" applyBorder="1" applyAlignment="1">
      <alignment/>
    </xf>
    <xf numFmtId="164" fontId="51" fillId="0" borderId="14" xfId="0" applyNumberFormat="1" applyFont="1" applyFill="1" applyBorder="1" applyAlignment="1">
      <alignment wrapText="1"/>
    </xf>
    <xf numFmtId="0" fontId="51" fillId="0" borderId="15" xfId="0" applyFont="1" applyBorder="1" applyAlignment="1">
      <alignment horizontal="center"/>
    </xf>
    <xf numFmtId="49" fontId="51" fillId="0" borderId="16" xfId="0" applyNumberFormat="1" applyFont="1" applyFill="1" applyBorder="1" applyAlignment="1">
      <alignment horizontal="center"/>
    </xf>
    <xf numFmtId="49" fontId="51" fillId="0" borderId="16" xfId="0" applyNumberFormat="1" applyFont="1" applyFill="1" applyBorder="1" applyAlignment="1">
      <alignment horizontal="left" wrapText="1"/>
    </xf>
    <xf numFmtId="164" fontId="51" fillId="0" borderId="16" xfId="0" applyNumberFormat="1" applyFont="1" applyFill="1" applyBorder="1" applyAlignment="1">
      <alignment wrapText="1"/>
    </xf>
    <xf numFmtId="164" fontId="51" fillId="0" borderId="16" xfId="47" applyNumberFormat="1" applyFont="1" applyBorder="1" applyAlignment="1">
      <alignment/>
    </xf>
    <xf numFmtId="0" fontId="51" fillId="0" borderId="17" xfId="0" applyFont="1" applyBorder="1" applyAlignment="1">
      <alignment horizontal="center"/>
    </xf>
    <xf numFmtId="49" fontId="51" fillId="0" borderId="18" xfId="0" applyNumberFormat="1" applyFont="1" applyFill="1" applyBorder="1" applyAlignment="1">
      <alignment horizontal="center"/>
    </xf>
    <xf numFmtId="49" fontId="51" fillId="0" borderId="18" xfId="0" applyNumberFormat="1" applyFont="1" applyFill="1" applyBorder="1" applyAlignment="1">
      <alignment horizontal="left" wrapText="1"/>
    </xf>
    <xf numFmtId="164" fontId="51" fillId="0" borderId="18" xfId="0" applyNumberFormat="1" applyFont="1" applyFill="1" applyBorder="1" applyAlignment="1">
      <alignment wrapText="1"/>
    </xf>
    <xf numFmtId="164" fontId="51" fillId="0" borderId="18" xfId="47" applyNumberFormat="1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Fill="1" applyBorder="1" applyAlignment="1">
      <alignment vertical="center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5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J21"/>
  <sheetViews>
    <sheetView showGridLines="0" tabSelected="1" zoomScale="55" zoomScaleNormal="55" zoomScaleSheetLayoutView="100" zoomScalePageLayoutView="0" workbookViewId="0" topLeftCell="B1">
      <pane xSplit="3" ySplit="5" topLeftCell="E6" activePane="bottomRight" state="frozen"/>
      <selection pane="topLeft" activeCell="B1" sqref="B1"/>
      <selection pane="topRight" activeCell="E1" sqref="E1"/>
      <selection pane="bottomLeft" activeCell="B6" sqref="B6"/>
      <selection pane="bottomRight" activeCell="Q17" sqref="Q17"/>
    </sheetView>
  </sheetViews>
  <sheetFormatPr defaultColWidth="11.421875" defaultRowHeight="15"/>
  <cols>
    <col min="1" max="1" width="1.28515625" style="0" customWidth="1"/>
    <col min="2" max="2" width="10.7109375" style="4" customWidth="1"/>
    <col min="3" max="3" width="13.8515625" style="4" bestFit="1" customWidth="1"/>
    <col min="4" max="4" width="60.28125" style="4" customWidth="1"/>
    <col min="5" max="6" width="9.57421875" style="4" bestFit="1" customWidth="1"/>
    <col min="7" max="7" width="9.8515625" style="4" bestFit="1" customWidth="1"/>
    <col min="8" max="8" width="9.57421875" style="4" bestFit="1" customWidth="1"/>
    <col min="9" max="9" width="9.8515625" style="4" bestFit="1" customWidth="1"/>
    <col min="10" max="10" width="9.57421875" style="4" bestFit="1" customWidth="1"/>
    <col min="11" max="11" width="11.57421875" style="4" bestFit="1" customWidth="1"/>
    <col min="12" max="12" width="9.57421875" style="4" bestFit="1" customWidth="1"/>
    <col min="13" max="13" width="11.28125" style="4" bestFit="1" customWidth="1"/>
    <col min="14" max="14" width="9.57421875" style="4" bestFit="1" customWidth="1"/>
    <col min="15" max="15" width="11.8515625" style="4" bestFit="1" customWidth="1"/>
    <col min="16" max="16" width="9.57421875" style="4" bestFit="1" customWidth="1"/>
    <col min="17" max="17" width="12.140625" style="4" bestFit="1" customWidth="1"/>
    <col min="18" max="18" width="9.57421875" style="4" bestFit="1" customWidth="1"/>
    <col min="19" max="19" width="12.140625" style="4" bestFit="1" customWidth="1"/>
    <col min="20" max="20" width="9.57421875" style="4" bestFit="1" customWidth="1"/>
    <col min="21" max="21" width="11.28125" style="4" bestFit="1" customWidth="1"/>
    <col min="22" max="22" width="9.57421875" style="4" bestFit="1" customWidth="1"/>
    <col min="23" max="23" width="11.57421875" style="4" bestFit="1" customWidth="1"/>
    <col min="24" max="24" width="9.57421875" style="9" bestFit="1" customWidth="1"/>
    <col min="25" max="25" width="9.8515625" style="4" bestFit="1" customWidth="1"/>
    <col min="26" max="26" width="9.57421875" style="4" bestFit="1" customWidth="1"/>
    <col min="27" max="27" width="9.28125" style="10" bestFit="1" customWidth="1"/>
    <col min="28" max="28" width="9.57421875" style="4" bestFit="1" customWidth="1"/>
    <col min="29" max="29" width="11.8515625" style="10" bestFit="1" customWidth="1"/>
    <col min="30" max="30" width="9.57421875" style="4" bestFit="1" customWidth="1"/>
    <col min="31" max="31" width="12.140625" style="4" bestFit="1" customWidth="1"/>
    <col min="32" max="32" width="9.57421875" style="4" bestFit="1" customWidth="1"/>
    <col min="33" max="33" width="12.00390625" style="4" customWidth="1"/>
    <col min="34" max="34" width="9.421875" style="4" customWidth="1"/>
    <col min="35" max="35" width="12.00390625" style="0" customWidth="1"/>
    <col min="36" max="36" width="9.421875" style="0" customWidth="1"/>
  </cols>
  <sheetData>
    <row r="1" spans="1:36" ht="27">
      <c r="A1" s="1"/>
      <c r="B1" s="35" t="s">
        <v>29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</row>
    <row r="2" spans="1:36" ht="23.25">
      <c r="A2" s="1"/>
      <c r="B2" s="36" t="s">
        <v>32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</row>
    <row r="3" spans="1:36" ht="23.25">
      <c r="A3" s="1"/>
      <c r="B3" s="37" t="s">
        <v>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</row>
    <row r="4" spans="1:30" ht="21.75" thickBot="1">
      <c r="A4" s="1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/>
      <c r="Y4" s="6"/>
      <c r="Z4" s="6"/>
      <c r="AA4" s="8"/>
      <c r="AB4" s="6"/>
      <c r="AC4" s="8"/>
      <c r="AD4" s="6"/>
    </row>
    <row r="5" spans="1:36" s="3" customFormat="1" ht="21.75">
      <c r="A5" s="2"/>
      <c r="B5" s="12" t="s">
        <v>1</v>
      </c>
      <c r="C5" s="13" t="s">
        <v>2</v>
      </c>
      <c r="D5" s="13" t="s">
        <v>3</v>
      </c>
      <c r="E5" s="13">
        <v>2008</v>
      </c>
      <c r="F5" s="13" t="s">
        <v>4</v>
      </c>
      <c r="G5" s="13">
        <v>2009</v>
      </c>
      <c r="H5" s="13" t="s">
        <v>4</v>
      </c>
      <c r="I5" s="13">
        <v>2010</v>
      </c>
      <c r="J5" s="13" t="s">
        <v>4</v>
      </c>
      <c r="K5" s="13">
        <v>2011</v>
      </c>
      <c r="L5" s="13" t="s">
        <v>4</v>
      </c>
      <c r="M5" s="13">
        <v>2012</v>
      </c>
      <c r="N5" s="13" t="s">
        <v>4</v>
      </c>
      <c r="O5" s="13">
        <v>2013</v>
      </c>
      <c r="P5" s="13" t="s">
        <v>4</v>
      </c>
      <c r="Q5" s="13">
        <v>2014</v>
      </c>
      <c r="R5" s="13" t="s">
        <v>4</v>
      </c>
      <c r="S5" s="13">
        <v>2015</v>
      </c>
      <c r="T5" s="13" t="s">
        <v>4</v>
      </c>
      <c r="U5" s="13">
        <v>2016</v>
      </c>
      <c r="V5" s="13" t="s">
        <v>4</v>
      </c>
      <c r="W5" s="13">
        <v>2017</v>
      </c>
      <c r="X5" s="13" t="s">
        <v>4</v>
      </c>
      <c r="Y5" s="13">
        <v>2018</v>
      </c>
      <c r="Z5" s="13" t="s">
        <v>4</v>
      </c>
      <c r="AA5" s="13">
        <v>2019</v>
      </c>
      <c r="AB5" s="13" t="s">
        <v>4</v>
      </c>
      <c r="AC5" s="13">
        <v>2020</v>
      </c>
      <c r="AD5" s="13" t="s">
        <v>4</v>
      </c>
      <c r="AE5" s="13" t="s">
        <v>30</v>
      </c>
      <c r="AF5" s="13" t="s">
        <v>4</v>
      </c>
      <c r="AG5" s="13" t="s">
        <v>31</v>
      </c>
      <c r="AH5" s="13" t="s">
        <v>4</v>
      </c>
      <c r="AI5" s="13" t="s">
        <v>34</v>
      </c>
      <c r="AJ5" s="13" t="s">
        <v>4</v>
      </c>
    </row>
    <row r="6" spans="1:36" ht="23.25">
      <c r="A6" s="1"/>
      <c r="B6" s="15">
        <v>1</v>
      </c>
      <c r="C6" s="16" t="s">
        <v>5</v>
      </c>
      <c r="D6" s="17" t="s">
        <v>6</v>
      </c>
      <c r="E6" s="18">
        <v>27.8</v>
      </c>
      <c r="F6" s="18">
        <v>3.768980477223427</v>
      </c>
      <c r="G6" s="18">
        <v>20.2</v>
      </c>
      <c r="H6" s="19">
        <v>3.867509094390197</v>
      </c>
      <c r="I6" s="19">
        <v>49.9</v>
      </c>
      <c r="J6" s="19">
        <v>7.580130639526052</v>
      </c>
      <c r="K6" s="19">
        <v>6.2</v>
      </c>
      <c r="L6" s="19">
        <v>0.5085301837270341</v>
      </c>
      <c r="M6" s="19">
        <v>28.1</v>
      </c>
      <c r="N6" s="19">
        <v>2.212424218565467</v>
      </c>
      <c r="O6" s="18">
        <v>9.4</v>
      </c>
      <c r="P6" s="18">
        <v>0.6354356790373826</v>
      </c>
      <c r="Q6" s="18">
        <v>49.8</v>
      </c>
      <c r="R6" s="18">
        <v>3.4525790349417633</v>
      </c>
      <c r="S6" s="18">
        <v>21.9</v>
      </c>
      <c r="T6" s="18">
        <v>1.7791859614915917</v>
      </c>
      <c r="U6" s="18">
        <v>1.1</v>
      </c>
      <c r="V6" s="18">
        <v>0.09366485013623978</v>
      </c>
      <c r="W6" s="18">
        <v>6</v>
      </c>
      <c r="X6" s="18">
        <v>0.5309734513274336</v>
      </c>
      <c r="Y6" s="18">
        <v>13.83933</v>
      </c>
      <c r="Z6" s="18">
        <v>1.4112377119245794</v>
      </c>
      <c r="AA6" s="18">
        <v>4.79685</v>
      </c>
      <c r="AB6" s="18">
        <v>0.49140953015169886</v>
      </c>
      <c r="AC6" s="18">
        <v>-4.05958</v>
      </c>
      <c r="AD6" s="18">
        <v>-0.43424</v>
      </c>
      <c r="AE6" s="18">
        <v>-5.0078</v>
      </c>
      <c r="AF6" s="18">
        <v>-0.14466</v>
      </c>
      <c r="AG6" s="18">
        <v>14.39086</v>
      </c>
      <c r="AH6" s="18">
        <f>AG6/$AG$17*100</f>
        <v>0.9979049339955155</v>
      </c>
      <c r="AI6" s="18">
        <v>6.45725</v>
      </c>
      <c r="AJ6" s="18">
        <f>AI6/$AI$17*100</f>
        <v>0.41596823813472866</v>
      </c>
    </row>
    <row r="7" spans="1:36" ht="23.25">
      <c r="A7" s="1"/>
      <c r="B7" s="20">
        <v>2</v>
      </c>
      <c r="C7" s="21" t="s">
        <v>7</v>
      </c>
      <c r="D7" s="22" t="s">
        <v>8</v>
      </c>
      <c r="E7" s="23">
        <v>181.5</v>
      </c>
      <c r="F7" s="24">
        <v>24.606832971800433</v>
      </c>
      <c r="G7" s="23">
        <v>90</v>
      </c>
      <c r="H7" s="23">
        <v>17.231476163124643</v>
      </c>
      <c r="I7" s="23">
        <v>96.8</v>
      </c>
      <c r="J7" s="23">
        <v>14.704542002126692</v>
      </c>
      <c r="K7" s="23">
        <v>384.6</v>
      </c>
      <c r="L7" s="23">
        <v>31.545275590551174</v>
      </c>
      <c r="M7" s="23">
        <v>432.9</v>
      </c>
      <c r="N7" s="23">
        <v>34.08393039918116</v>
      </c>
      <c r="O7" s="24">
        <v>430.4</v>
      </c>
      <c r="P7" s="24">
        <v>29.094842155073348</v>
      </c>
      <c r="Q7" s="24">
        <v>0.8</v>
      </c>
      <c r="R7" s="24">
        <v>0.055463117027176934</v>
      </c>
      <c r="S7" s="24">
        <v>0.7</v>
      </c>
      <c r="T7" s="24">
        <v>0.05686895767324721</v>
      </c>
      <c r="U7" s="24">
        <v>57.4</v>
      </c>
      <c r="V7" s="24">
        <v>4.887602179836511</v>
      </c>
      <c r="W7" s="24">
        <v>-55.60000000000001</v>
      </c>
      <c r="X7" s="24">
        <v>-4.920353982300886</v>
      </c>
      <c r="Y7" s="24">
        <v>-112.07144000000001</v>
      </c>
      <c r="Z7" s="24">
        <v>-11.428258633741141</v>
      </c>
      <c r="AA7" s="24">
        <v>58.72706000000001</v>
      </c>
      <c r="AB7" s="24">
        <v>6.016247529480937</v>
      </c>
      <c r="AC7" s="24">
        <v>23.180950000000003</v>
      </c>
      <c r="AD7" s="24">
        <v>2.47957</v>
      </c>
      <c r="AE7" s="24">
        <v>23.507640000000002</v>
      </c>
      <c r="AF7" s="24">
        <v>0.67906</v>
      </c>
      <c r="AG7" s="24">
        <v>76.39829999999999</v>
      </c>
      <c r="AH7" s="24">
        <f aca="true" t="shared" si="0" ref="AH7:AH16">AG7/$AG$17*100</f>
        <v>5.297684816534216</v>
      </c>
      <c r="AI7" s="24">
        <v>34.4635</v>
      </c>
      <c r="AJ7" s="24">
        <f aca="true" t="shared" si="1" ref="AJ7:AJ16">AI7/$AI$17*100</f>
        <v>2.2200970033615275</v>
      </c>
    </row>
    <row r="8" spans="1:36" ht="23.25">
      <c r="A8" s="1"/>
      <c r="B8" s="20">
        <v>3</v>
      </c>
      <c r="C8" s="21" t="s">
        <v>9</v>
      </c>
      <c r="D8" s="22" t="s">
        <v>10</v>
      </c>
      <c r="E8" s="23">
        <v>75.8</v>
      </c>
      <c r="F8" s="24">
        <v>10.276572668112797</v>
      </c>
      <c r="G8" s="23">
        <v>23.2</v>
      </c>
      <c r="H8" s="23">
        <v>4.441891633161019</v>
      </c>
      <c r="I8" s="23">
        <v>198.8</v>
      </c>
      <c r="J8" s="23">
        <v>30.198997417590768</v>
      </c>
      <c r="K8" s="23">
        <v>187.1</v>
      </c>
      <c r="L8" s="23">
        <v>15.34612860892388</v>
      </c>
      <c r="M8" s="23">
        <v>132.3</v>
      </c>
      <c r="N8" s="23">
        <v>10.416502637587591</v>
      </c>
      <c r="O8" s="24">
        <v>190.4</v>
      </c>
      <c r="P8" s="24">
        <v>12.870952477523156</v>
      </c>
      <c r="Q8" s="24">
        <v>196.5</v>
      </c>
      <c r="R8" s="24">
        <v>13.623128119800331</v>
      </c>
      <c r="S8" s="24">
        <v>237.9</v>
      </c>
      <c r="T8" s="24">
        <v>19.32732147209359</v>
      </c>
      <c r="U8" s="24">
        <v>242</v>
      </c>
      <c r="V8" s="24">
        <v>20.60626702997275</v>
      </c>
      <c r="W8" s="24">
        <v>276.80000000000007</v>
      </c>
      <c r="X8" s="24">
        <v>24.495575221238944</v>
      </c>
      <c r="Y8" s="24">
        <v>273.85994</v>
      </c>
      <c r="Z8" s="24">
        <v>27.92631399882816</v>
      </c>
      <c r="AA8" s="24">
        <v>227.00075999999996</v>
      </c>
      <c r="AB8" s="24">
        <v>23.25491454093385</v>
      </c>
      <c r="AC8" s="24">
        <v>240.47569000000004</v>
      </c>
      <c r="AD8" s="24">
        <v>25.72264</v>
      </c>
      <c r="AE8" s="24">
        <v>183.64778</v>
      </c>
      <c r="AF8" s="24">
        <v>5.30502</v>
      </c>
      <c r="AG8" s="24">
        <v>173.04993000000002</v>
      </c>
      <c r="AH8" s="24">
        <f t="shared" si="0"/>
        <v>11.99979563240686</v>
      </c>
      <c r="AI8" s="24">
        <v>303.26454</v>
      </c>
      <c r="AJ8" s="24">
        <f t="shared" si="1"/>
        <v>19.53593501762189</v>
      </c>
    </row>
    <row r="9" spans="1:36" ht="23.25">
      <c r="A9" s="1"/>
      <c r="B9" s="20">
        <v>4</v>
      </c>
      <c r="C9" s="21" t="s">
        <v>11</v>
      </c>
      <c r="D9" s="22" t="s">
        <v>12</v>
      </c>
      <c r="E9" s="23">
        <v>81.2</v>
      </c>
      <c r="F9" s="24">
        <v>11.008676789587852</v>
      </c>
      <c r="G9" s="23">
        <v>13.2</v>
      </c>
      <c r="H9" s="23">
        <v>2.527283170591614</v>
      </c>
      <c r="I9" s="23">
        <v>170.1</v>
      </c>
      <c r="J9" s="23">
        <v>25.83928300167097</v>
      </c>
      <c r="K9" s="23">
        <v>466.6</v>
      </c>
      <c r="L9" s="23">
        <v>38.27099737532807</v>
      </c>
      <c r="M9" s="23">
        <v>152.3</v>
      </c>
      <c r="N9" s="23">
        <v>11.99118179670892</v>
      </c>
      <c r="O9" s="24">
        <v>112.3</v>
      </c>
      <c r="P9" s="24">
        <v>7.59142837828703</v>
      </c>
      <c r="Q9" s="24">
        <v>417</v>
      </c>
      <c r="R9" s="24">
        <v>28.910149750415968</v>
      </c>
      <c r="S9" s="24">
        <v>418.2</v>
      </c>
      <c r="T9" s="24">
        <v>33.97514014135999</v>
      </c>
      <c r="U9" s="24">
        <v>79.7</v>
      </c>
      <c r="V9" s="24">
        <v>6.786444141689373</v>
      </c>
      <c r="W9" s="24">
        <v>113.7</v>
      </c>
      <c r="X9" s="24">
        <v>10.061946902654867</v>
      </c>
      <c r="Y9" s="24">
        <v>113.18137000000003</v>
      </c>
      <c r="Z9" s="24">
        <v>11.541441502680351</v>
      </c>
      <c r="AA9" s="24">
        <v>115.01968999999998</v>
      </c>
      <c r="AB9" s="24">
        <v>11.783101789944245</v>
      </c>
      <c r="AC9" s="24">
        <v>140.23536000000001</v>
      </c>
      <c r="AD9" s="24">
        <v>15.00037</v>
      </c>
      <c r="AE9" s="24">
        <v>244.23190000000002</v>
      </c>
      <c r="AF9" s="24">
        <v>7.05511</v>
      </c>
      <c r="AG9" s="24">
        <v>83.66628000000001</v>
      </c>
      <c r="AH9" s="24">
        <f t="shared" si="0"/>
        <v>5.801668115807556</v>
      </c>
      <c r="AI9" s="24">
        <v>140.74223</v>
      </c>
      <c r="AJ9" s="24">
        <f t="shared" si="1"/>
        <v>9.066444298153666</v>
      </c>
    </row>
    <row r="10" spans="1:36" ht="23.25">
      <c r="A10" s="1"/>
      <c r="B10" s="20">
        <v>5</v>
      </c>
      <c r="C10" s="21" t="s">
        <v>13</v>
      </c>
      <c r="D10" s="22" t="s">
        <v>14</v>
      </c>
      <c r="E10" s="23">
        <v>-1.2</v>
      </c>
      <c r="F10" s="24">
        <v>-0.16268980477223427</v>
      </c>
      <c r="G10" s="23">
        <v>-8.8</v>
      </c>
      <c r="H10" s="23">
        <v>-1.6848554470610764</v>
      </c>
      <c r="I10" s="23">
        <v>3.4</v>
      </c>
      <c r="J10" s="23">
        <v>0.5164818471821357</v>
      </c>
      <c r="K10" s="23">
        <v>-13.6</v>
      </c>
      <c r="L10" s="23">
        <v>-1.1154855643044617</v>
      </c>
      <c r="M10" s="23">
        <v>15.3</v>
      </c>
      <c r="N10" s="23">
        <v>1.2046295567278165</v>
      </c>
      <c r="O10" s="24">
        <v>20.5</v>
      </c>
      <c r="P10" s="24">
        <v>1.3857905766240792</v>
      </c>
      <c r="Q10" s="24">
        <v>38</v>
      </c>
      <c r="R10" s="24">
        <v>2.634498058790904</v>
      </c>
      <c r="S10" s="24">
        <v>8.5</v>
      </c>
      <c r="T10" s="24">
        <v>0.6905516288894306</v>
      </c>
      <c r="U10" s="24">
        <v>109.8</v>
      </c>
      <c r="V10" s="24">
        <v>9.349455040871932</v>
      </c>
      <c r="W10" s="24">
        <v>16.8</v>
      </c>
      <c r="X10" s="24">
        <v>1.4867256637168142</v>
      </c>
      <c r="Y10" s="24">
        <v>14.282190000000002</v>
      </c>
      <c r="Z10" s="24">
        <v>1.4563974655472565</v>
      </c>
      <c r="AA10" s="24">
        <v>-7.461639999999999</v>
      </c>
      <c r="AB10" s="24">
        <v>-0.764401848413255</v>
      </c>
      <c r="AC10" s="24">
        <v>4.930190000000001</v>
      </c>
      <c r="AD10" s="24">
        <v>0.52736</v>
      </c>
      <c r="AE10" s="24">
        <v>14.814509999999999</v>
      </c>
      <c r="AF10" s="24">
        <v>0.42795</v>
      </c>
      <c r="AG10" s="24">
        <v>19.52147</v>
      </c>
      <c r="AH10" s="24">
        <f t="shared" si="0"/>
        <v>1.3536766553107622</v>
      </c>
      <c r="AI10" s="24">
        <v>9.8568</v>
      </c>
      <c r="AJ10" s="24">
        <f t="shared" si="1"/>
        <v>0.634963139052444</v>
      </c>
    </row>
    <row r="11" spans="1:36" ht="23.25">
      <c r="A11" s="1"/>
      <c r="B11" s="20">
        <v>6</v>
      </c>
      <c r="C11" s="21" t="s">
        <v>15</v>
      </c>
      <c r="D11" s="22" t="s">
        <v>16</v>
      </c>
      <c r="E11" s="23">
        <v>196.3</v>
      </c>
      <c r="F11" s="24">
        <v>26.613340563991322</v>
      </c>
      <c r="G11" s="23">
        <v>256.4</v>
      </c>
      <c r="H11" s="23">
        <v>49.090560980279534</v>
      </c>
      <c r="I11" s="23">
        <v>20.4</v>
      </c>
      <c r="J11" s="23">
        <v>3.098891083092815</v>
      </c>
      <c r="K11" s="23">
        <v>115.7</v>
      </c>
      <c r="L11" s="23">
        <v>9.489829396325456</v>
      </c>
      <c r="M11" s="23">
        <v>299</v>
      </c>
      <c r="N11" s="23">
        <v>23.541453428863868</v>
      </c>
      <c r="O11" s="24">
        <v>185.5</v>
      </c>
      <c r="P11" s="24">
        <v>12.539714729939838</v>
      </c>
      <c r="Q11" s="24">
        <v>250.5</v>
      </c>
      <c r="R11" s="24">
        <v>17.366888519134775</v>
      </c>
      <c r="S11" s="24">
        <v>241.8</v>
      </c>
      <c r="T11" s="24">
        <v>19.644162807701683</v>
      </c>
      <c r="U11" s="24">
        <v>336.6</v>
      </c>
      <c r="V11" s="24">
        <v>28.661444141689373</v>
      </c>
      <c r="W11" s="24">
        <v>232.1</v>
      </c>
      <c r="X11" s="24">
        <v>20.539823008849556</v>
      </c>
      <c r="Y11" s="24">
        <v>222.20272999999997</v>
      </c>
      <c r="Z11" s="24">
        <v>22.658674391650106</v>
      </c>
      <c r="AA11" s="24">
        <v>140.10320000000002</v>
      </c>
      <c r="AB11" s="24">
        <v>14.352762267894454</v>
      </c>
      <c r="AC11" s="24">
        <v>146.95439</v>
      </c>
      <c r="AD11" s="24">
        <v>15.71907</v>
      </c>
      <c r="AE11" s="24">
        <v>370.40301999999997</v>
      </c>
      <c r="AF11" s="24">
        <v>10.6998</v>
      </c>
      <c r="AG11" s="24">
        <v>369.5260999999999</v>
      </c>
      <c r="AH11" s="24">
        <f t="shared" si="0"/>
        <v>25.624036258439048</v>
      </c>
      <c r="AI11" s="24">
        <v>318.7435</v>
      </c>
      <c r="AJ11" s="24">
        <f t="shared" si="1"/>
        <v>20.53307090663934</v>
      </c>
    </row>
    <row r="12" spans="1:36" ht="23.25">
      <c r="A12" s="1"/>
      <c r="B12" s="20">
        <v>7</v>
      </c>
      <c r="C12" s="21" t="s">
        <v>17</v>
      </c>
      <c r="D12" s="22" t="s">
        <v>18</v>
      </c>
      <c r="E12" s="23">
        <v>9.5</v>
      </c>
      <c r="F12" s="24">
        <v>1.2879609544468547</v>
      </c>
      <c r="G12" s="23">
        <v>2.7</v>
      </c>
      <c r="H12" s="23">
        <v>0.5169442848937393</v>
      </c>
      <c r="I12" s="23">
        <v>-10.3</v>
      </c>
      <c r="J12" s="23">
        <v>-1.564636184110588</v>
      </c>
      <c r="K12" s="23">
        <v>-14.3</v>
      </c>
      <c r="L12" s="23">
        <v>-1.1729002624671914</v>
      </c>
      <c r="M12" s="23">
        <v>-4.3</v>
      </c>
      <c r="N12" s="23">
        <v>-0.3385560192110857</v>
      </c>
      <c r="O12" s="24">
        <v>2.2</v>
      </c>
      <c r="P12" s="24">
        <v>0.1487189887108768</v>
      </c>
      <c r="Q12" s="24">
        <v>8.2</v>
      </c>
      <c r="R12" s="24">
        <v>0.5684969495285634</v>
      </c>
      <c r="S12" s="24">
        <v>21.5</v>
      </c>
      <c r="T12" s="24">
        <v>1.7466894142497362</v>
      </c>
      <c r="U12" s="24">
        <v>38.8</v>
      </c>
      <c r="V12" s="24">
        <v>3.303814713896457</v>
      </c>
      <c r="W12" s="24">
        <v>23.5</v>
      </c>
      <c r="X12" s="24">
        <v>2.079646017699115</v>
      </c>
      <c r="Y12" s="24">
        <v>25.98388</v>
      </c>
      <c r="Z12" s="24">
        <v>2.6496536579532997</v>
      </c>
      <c r="AA12" s="24">
        <v>3.89374</v>
      </c>
      <c r="AB12" s="24">
        <v>0.39889113562710454</v>
      </c>
      <c r="AC12" s="24">
        <v>-1.5242599999999986</v>
      </c>
      <c r="AD12" s="24">
        <v>-0.16304</v>
      </c>
      <c r="AE12" s="24">
        <v>34.45501</v>
      </c>
      <c r="AF12" s="24">
        <v>0.9953</v>
      </c>
      <c r="AG12" s="24">
        <v>41.80045</v>
      </c>
      <c r="AH12" s="24">
        <f t="shared" si="0"/>
        <v>2.8985672363036565</v>
      </c>
      <c r="AI12" s="24">
        <v>2.37924</v>
      </c>
      <c r="AJ12" s="24">
        <f t="shared" si="1"/>
        <v>0.15326776428040914</v>
      </c>
    </row>
    <row r="13" spans="1:36" ht="23.25">
      <c r="A13" s="1"/>
      <c r="B13" s="20">
        <v>8</v>
      </c>
      <c r="C13" s="21" t="s">
        <v>19</v>
      </c>
      <c r="D13" s="22" t="s">
        <v>20</v>
      </c>
      <c r="E13" s="23">
        <v>1.8</v>
      </c>
      <c r="F13" s="24">
        <v>0.2440347071583514</v>
      </c>
      <c r="G13" s="23">
        <v>0.4</v>
      </c>
      <c r="H13" s="23">
        <v>0.0765843385027762</v>
      </c>
      <c r="I13" s="23">
        <v>-0.5</v>
      </c>
      <c r="J13" s="23">
        <v>-0.07595321282090232</v>
      </c>
      <c r="K13" s="23">
        <v>4.2</v>
      </c>
      <c r="L13" s="23">
        <v>0.3444881889763779</v>
      </c>
      <c r="M13" s="23">
        <v>29.9</v>
      </c>
      <c r="N13" s="23">
        <v>2.3541453428863863</v>
      </c>
      <c r="O13" s="24">
        <v>3</v>
      </c>
      <c r="P13" s="24">
        <v>0.20279862096937742</v>
      </c>
      <c r="Q13" s="24">
        <v>20</v>
      </c>
      <c r="R13" s="24">
        <v>1.386577925679423</v>
      </c>
      <c r="S13" s="24">
        <v>1.8</v>
      </c>
      <c r="T13" s="24">
        <v>0.14623446258835002</v>
      </c>
      <c r="U13" s="24">
        <v>-6</v>
      </c>
      <c r="V13" s="24">
        <v>-0.510899182561308</v>
      </c>
      <c r="W13" s="24">
        <v>3.5999999999999988</v>
      </c>
      <c r="X13" s="24">
        <v>0.31858407079646006</v>
      </c>
      <c r="Y13" s="24">
        <v>4.96778</v>
      </c>
      <c r="Z13" s="24">
        <v>0.506579327217769</v>
      </c>
      <c r="AA13" s="24">
        <v>9.85042</v>
      </c>
      <c r="AB13" s="24">
        <v>1.0091185390405992</v>
      </c>
      <c r="AC13" s="24">
        <v>-5.6633000000000004</v>
      </c>
      <c r="AD13" s="24">
        <v>-0.60578</v>
      </c>
      <c r="AE13" s="24">
        <v>0.5534999999999999</v>
      </c>
      <c r="AF13" s="24">
        <v>0.01599</v>
      </c>
      <c r="AG13" s="24">
        <v>-0.44766</v>
      </c>
      <c r="AH13" s="24">
        <f t="shared" si="0"/>
        <v>-0.031042072728970502</v>
      </c>
      <c r="AI13" s="24">
        <v>1.65673</v>
      </c>
      <c r="AJ13" s="24">
        <f t="shared" si="1"/>
        <v>0.10672454360059608</v>
      </c>
    </row>
    <row r="14" spans="1:36" ht="23.25">
      <c r="A14" s="1"/>
      <c r="B14" s="20">
        <v>9</v>
      </c>
      <c r="C14" s="21" t="s">
        <v>21</v>
      </c>
      <c r="D14" s="22" t="s">
        <v>22</v>
      </c>
      <c r="E14" s="23">
        <v>94.4</v>
      </c>
      <c r="F14" s="24">
        <v>12.79826464208243</v>
      </c>
      <c r="G14" s="23">
        <v>118.9</v>
      </c>
      <c r="H14" s="23">
        <v>22.764694619950223</v>
      </c>
      <c r="I14" s="23">
        <v>66.5</v>
      </c>
      <c r="J14" s="23">
        <v>10.10177730518001</v>
      </c>
      <c r="K14" s="23">
        <v>67</v>
      </c>
      <c r="L14" s="23">
        <v>5.49540682414698</v>
      </c>
      <c r="M14" s="23">
        <v>49.5</v>
      </c>
      <c r="N14" s="23">
        <v>3.897330918825289</v>
      </c>
      <c r="O14" s="24">
        <v>127.5</v>
      </c>
      <c r="P14" s="24">
        <v>8.618941391198542</v>
      </c>
      <c r="Q14" s="24">
        <v>221.6</v>
      </c>
      <c r="R14" s="24">
        <v>15.363283416528006</v>
      </c>
      <c r="S14" s="24">
        <v>32</v>
      </c>
      <c r="T14" s="24">
        <v>2.5997237793484445</v>
      </c>
      <c r="U14" s="24">
        <v>138.4</v>
      </c>
      <c r="V14" s="24">
        <v>11.784741144414168</v>
      </c>
      <c r="W14" s="24">
        <v>76.6</v>
      </c>
      <c r="X14" s="24">
        <v>6.778761061946901</v>
      </c>
      <c r="Y14" s="24">
        <v>31.28223</v>
      </c>
      <c r="Z14" s="24">
        <v>3.1899421929456433</v>
      </c>
      <c r="AA14" s="24">
        <v>58.06327</v>
      </c>
      <c r="AB14" s="24">
        <v>5.94824608436187</v>
      </c>
      <c r="AC14" s="24">
        <v>-36.906690000000005</v>
      </c>
      <c r="AD14" s="24">
        <v>-3.94775</v>
      </c>
      <c r="AE14" s="24">
        <v>2250.3098900000005</v>
      </c>
      <c r="AF14" s="24">
        <v>65.00452</v>
      </c>
      <c r="AG14" s="24">
        <v>166.91358999999994</v>
      </c>
      <c r="AH14" s="24">
        <f t="shared" si="0"/>
        <v>11.57428360861717</v>
      </c>
      <c r="AI14" s="24">
        <v>193.21061</v>
      </c>
      <c r="AJ14" s="24">
        <f t="shared" si="1"/>
        <v>12.446393903075798</v>
      </c>
    </row>
    <row r="15" spans="1:36" ht="23.25">
      <c r="A15" s="1"/>
      <c r="B15" s="20">
        <v>10</v>
      </c>
      <c r="C15" s="21" t="s">
        <v>23</v>
      </c>
      <c r="D15" s="22" t="s">
        <v>24</v>
      </c>
      <c r="E15" s="23">
        <v>64.6</v>
      </c>
      <c r="F15" s="24">
        <v>8.75813449023861</v>
      </c>
      <c r="G15" s="23">
        <v>0.2</v>
      </c>
      <c r="H15" s="23">
        <v>0.0382921692513881</v>
      </c>
      <c r="I15" s="23">
        <v>39.9</v>
      </c>
      <c r="J15" s="23">
        <v>6.061066383108005</v>
      </c>
      <c r="K15" s="23">
        <v>84.9</v>
      </c>
      <c r="L15" s="23">
        <v>6.963582677165353</v>
      </c>
      <c r="M15" s="23">
        <v>102.2</v>
      </c>
      <c r="N15" s="23">
        <v>8.04661050310999</v>
      </c>
      <c r="O15" s="24">
        <v>338</v>
      </c>
      <c r="P15" s="24">
        <v>22.848644629216526</v>
      </c>
      <c r="Q15" s="24">
        <v>203.4</v>
      </c>
      <c r="R15" s="24">
        <v>14.101497504159733</v>
      </c>
      <c r="S15" s="24">
        <v>239.1</v>
      </c>
      <c r="T15" s="24">
        <v>19.424811113819157</v>
      </c>
      <c r="U15" s="24">
        <v>183.2</v>
      </c>
      <c r="V15" s="24">
        <v>15.599455040871932</v>
      </c>
      <c r="W15" s="24">
        <v>337.90000000000003</v>
      </c>
      <c r="X15" s="24">
        <v>29.90265486725664</v>
      </c>
      <c r="Y15" s="24">
        <v>301.33093</v>
      </c>
      <c r="Z15" s="24">
        <v>30.727612694061463</v>
      </c>
      <c r="AA15" s="24">
        <v>340.62047</v>
      </c>
      <c r="AB15" s="24">
        <v>34.89459647951277</v>
      </c>
      <c r="AC15" s="24">
        <v>341.32183</v>
      </c>
      <c r="AD15" s="24">
        <v>36.50971</v>
      </c>
      <c r="AE15" s="24">
        <v>309.1639</v>
      </c>
      <c r="AF15" s="24">
        <v>8.93079</v>
      </c>
      <c r="AG15" s="24">
        <v>460.3256</v>
      </c>
      <c r="AH15" s="24">
        <f t="shared" si="0"/>
        <v>31.92034301525038</v>
      </c>
      <c r="AI15" s="24">
        <v>463.85601</v>
      </c>
      <c r="AJ15" s="24">
        <f t="shared" si="1"/>
        <v>29.881043358690633</v>
      </c>
    </row>
    <row r="16" spans="1:36" ht="23.25">
      <c r="A16" s="1"/>
      <c r="B16" s="25">
        <v>11</v>
      </c>
      <c r="C16" s="26" t="s">
        <v>25</v>
      </c>
      <c r="D16" s="27" t="s">
        <v>26</v>
      </c>
      <c r="E16" s="28">
        <v>5.9</v>
      </c>
      <c r="F16" s="29">
        <v>0.7998915401301518</v>
      </c>
      <c r="G16" s="28">
        <v>5.9</v>
      </c>
      <c r="H16" s="28">
        <v>1.1296189929159488</v>
      </c>
      <c r="I16" s="28">
        <v>23.3</v>
      </c>
      <c r="J16" s="28">
        <v>3.5394197174540487</v>
      </c>
      <c r="K16" s="28">
        <v>-69.2</v>
      </c>
      <c r="L16" s="28">
        <v>-5.6758530183727025</v>
      </c>
      <c r="M16" s="28">
        <v>32.9</v>
      </c>
      <c r="N16" s="28">
        <v>2.590347216754586</v>
      </c>
      <c r="O16" s="29">
        <v>60.1</v>
      </c>
      <c r="P16" s="29">
        <v>4.062732373419862</v>
      </c>
      <c r="Q16" s="29">
        <v>36.6</v>
      </c>
      <c r="R16" s="29">
        <v>2.5374376039933444</v>
      </c>
      <c r="S16" s="29">
        <v>7.5</v>
      </c>
      <c r="T16" s="29">
        <v>0.6093102607847917</v>
      </c>
      <c r="U16" s="29">
        <v>-6.6</v>
      </c>
      <c r="V16" s="29">
        <v>-0.5619891008174386</v>
      </c>
      <c r="W16" s="29">
        <v>98.6</v>
      </c>
      <c r="X16" s="29">
        <v>8.725663716814157</v>
      </c>
      <c r="Y16" s="29">
        <v>91.793</v>
      </c>
      <c r="Z16" s="29">
        <v>9.360405690932504</v>
      </c>
      <c r="AA16" s="29">
        <v>25.527199999999997</v>
      </c>
      <c r="AB16" s="29">
        <v>2.6151139514657427</v>
      </c>
      <c r="AC16" s="29">
        <v>85.93505000000002</v>
      </c>
      <c r="AD16" s="29">
        <v>9.1921</v>
      </c>
      <c r="AE16" s="29">
        <v>35.69493</v>
      </c>
      <c r="AF16" s="29">
        <v>1.03112</v>
      </c>
      <c r="AG16" s="29">
        <v>36.96239</v>
      </c>
      <c r="AH16" s="29">
        <f t="shared" si="0"/>
        <v>2.5630818000638254</v>
      </c>
      <c r="AI16" s="29">
        <v>77.71167</v>
      </c>
      <c r="AJ16" s="29">
        <f t="shared" si="1"/>
        <v>5.006091827388973</v>
      </c>
    </row>
    <row r="17" spans="1:36" s="3" customFormat="1" ht="48" customHeight="1" thickBot="1">
      <c r="A17" s="2"/>
      <c r="B17" s="32" t="s">
        <v>27</v>
      </c>
      <c r="C17" s="33"/>
      <c r="D17" s="34"/>
      <c r="E17" s="14">
        <f>SUM(E6:E16)</f>
        <v>737.6</v>
      </c>
      <c r="F17" s="14">
        <f aca="true" t="shared" si="2" ref="F17:AB17">SUM(F6:F16)</f>
        <v>100</v>
      </c>
      <c r="G17" s="14">
        <f t="shared" si="2"/>
        <v>522.3</v>
      </c>
      <c r="H17" s="14">
        <f t="shared" si="2"/>
        <v>100</v>
      </c>
      <c r="I17" s="14">
        <f t="shared" si="2"/>
        <v>658.3</v>
      </c>
      <c r="J17" s="14">
        <f t="shared" si="2"/>
        <v>99.99999999999999</v>
      </c>
      <c r="K17" s="14">
        <f t="shared" si="2"/>
        <v>1219.2000000000003</v>
      </c>
      <c r="L17" s="14">
        <f t="shared" si="2"/>
        <v>99.99999999999999</v>
      </c>
      <c r="M17" s="14">
        <f t="shared" si="2"/>
        <v>1270.1000000000001</v>
      </c>
      <c r="N17" s="14">
        <f t="shared" si="2"/>
        <v>99.99999999999999</v>
      </c>
      <c r="O17" s="14">
        <f t="shared" si="2"/>
        <v>1479.2999999999997</v>
      </c>
      <c r="P17" s="14">
        <f t="shared" si="2"/>
        <v>100.00000000000003</v>
      </c>
      <c r="Q17" s="14">
        <f t="shared" si="2"/>
        <v>1442.4</v>
      </c>
      <c r="R17" s="14">
        <f t="shared" si="2"/>
        <v>99.99999999999999</v>
      </c>
      <c r="S17" s="14">
        <f t="shared" si="2"/>
        <v>1230.8999999999999</v>
      </c>
      <c r="T17" s="14">
        <f t="shared" si="2"/>
        <v>100</v>
      </c>
      <c r="U17" s="14">
        <f t="shared" si="2"/>
        <v>1174.4</v>
      </c>
      <c r="V17" s="14">
        <f t="shared" si="2"/>
        <v>99.99999999999999</v>
      </c>
      <c r="W17" s="14">
        <f t="shared" si="2"/>
        <v>1130</v>
      </c>
      <c r="X17" s="14">
        <f t="shared" si="2"/>
        <v>100</v>
      </c>
      <c r="Y17" s="14">
        <f t="shared" si="2"/>
        <v>980.6519400000001</v>
      </c>
      <c r="Z17" s="14">
        <f t="shared" si="2"/>
        <v>100</v>
      </c>
      <c r="AA17" s="14">
        <f t="shared" si="2"/>
        <v>976.1410199999998</v>
      </c>
      <c r="AB17" s="14">
        <f t="shared" si="2"/>
        <v>100.00000000000001</v>
      </c>
      <c r="AC17" s="14">
        <f aca="true" t="shared" si="3" ref="AC17:AJ17">SUM(AC6:AC16)</f>
        <v>934.87963</v>
      </c>
      <c r="AD17" s="14">
        <f t="shared" si="3"/>
        <v>100.00000999999999</v>
      </c>
      <c r="AE17" s="14">
        <f t="shared" si="3"/>
        <v>3461.7742800000005</v>
      </c>
      <c r="AF17" s="14">
        <f t="shared" si="3"/>
        <v>100</v>
      </c>
      <c r="AG17" s="14">
        <f t="shared" si="3"/>
        <v>1442.1073099999996</v>
      </c>
      <c r="AH17" s="14">
        <f t="shared" si="3"/>
        <v>100.00000000000001</v>
      </c>
      <c r="AI17" s="14">
        <f t="shared" si="3"/>
        <v>1552.34208</v>
      </c>
      <c r="AJ17" s="14">
        <f t="shared" si="3"/>
        <v>100.00000000000001</v>
      </c>
    </row>
    <row r="18" spans="1:30" ht="18.75" customHeight="1">
      <c r="A18" s="1"/>
      <c r="B18" s="31" t="s">
        <v>35</v>
      </c>
      <c r="C18" s="30"/>
      <c r="D18" s="30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7"/>
      <c r="Y18" s="6"/>
      <c r="Z18" s="6"/>
      <c r="AA18" s="6"/>
      <c r="AB18" s="6"/>
      <c r="AC18" s="6"/>
      <c r="AD18" s="6"/>
    </row>
    <row r="19" spans="1:30" ht="18.75" customHeight="1">
      <c r="A19" s="1"/>
      <c r="B19" s="31" t="s">
        <v>33</v>
      </c>
      <c r="C19" s="30"/>
      <c r="D19" s="30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7"/>
      <c r="Y19" s="6"/>
      <c r="Z19" s="6"/>
      <c r="AA19" s="6"/>
      <c r="AB19" s="6"/>
      <c r="AC19" s="6"/>
      <c r="AD19" s="6"/>
    </row>
    <row r="20" spans="1:30" ht="21" customHeight="1">
      <c r="A20" s="1"/>
      <c r="B20" s="31" t="s">
        <v>28</v>
      </c>
      <c r="C20" s="30"/>
      <c r="D20" s="30"/>
      <c r="AC20" s="6"/>
      <c r="AD20" s="6"/>
    </row>
    <row r="21" spans="5:28" ht="17.25"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</row>
  </sheetData>
  <sheetProtection/>
  <mergeCells count="4">
    <mergeCell ref="B17:D17"/>
    <mergeCell ref="B1:AJ1"/>
    <mergeCell ref="B2:AJ2"/>
    <mergeCell ref="B3:AJ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Hilene Recinos</dc:creator>
  <cp:keywords/>
  <dc:description/>
  <cp:lastModifiedBy>Elder David Benito Raguay</cp:lastModifiedBy>
  <cp:lastPrinted>2024-03-22T21:03:44Z</cp:lastPrinted>
  <dcterms:created xsi:type="dcterms:W3CDTF">2019-12-04T19:26:03Z</dcterms:created>
  <dcterms:modified xsi:type="dcterms:W3CDTF">2024-04-11T15:14:27Z</dcterms:modified>
  <cp:category/>
  <cp:version/>
  <cp:contentType/>
  <cp:contentStatus/>
</cp:coreProperties>
</file>